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77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Sheet1!$A$5:$Y$90</definedName>
    <definedName name="_xlnm.Print_Titles" localSheetId="0">Sheet1!$1:$5</definedName>
  </definedNames>
  <calcPr calcId="124519"/>
</workbook>
</file>

<file path=xl/calcChain.xml><?xml version="1.0" encoding="utf-8"?>
<calcChain xmlns="http://schemas.openxmlformats.org/spreadsheetml/2006/main">
  <c r="F91" i="1"/>
  <c r="W90" l="1"/>
  <c r="V90"/>
  <c r="W89"/>
  <c r="V89"/>
  <c r="W80"/>
  <c r="V80"/>
  <c r="W79"/>
  <c r="V79"/>
  <c r="W78"/>
  <c r="V78"/>
  <c r="W54"/>
  <c r="V54"/>
  <c r="W53"/>
  <c r="V53"/>
  <c r="W52"/>
  <c r="V52"/>
  <c r="W51"/>
  <c r="V51"/>
  <c r="W50"/>
  <c r="V50"/>
  <c r="W35"/>
  <c r="V35"/>
  <c r="W34"/>
  <c r="V34"/>
  <c r="W25"/>
  <c r="V25"/>
  <c r="W24"/>
  <c r="V24"/>
  <c r="W23"/>
  <c r="V23"/>
  <c r="W22"/>
  <c r="V22"/>
  <c r="W21"/>
  <c r="V21"/>
  <c r="G80" l="1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</calcChain>
</file>

<file path=xl/sharedStrings.xml><?xml version="1.0" encoding="utf-8"?>
<sst xmlns="http://schemas.openxmlformats.org/spreadsheetml/2006/main" count="454" uniqueCount="177">
  <si>
    <t>IAL</t>
  </si>
  <si>
    <t>Bachelor</t>
  </si>
  <si>
    <t>Fakulteti i Shkencave Humane</t>
  </si>
  <si>
    <t>Histori dhe Gjeografi</t>
  </si>
  <si>
    <t>Histori dhe gjuhë gjermane</t>
  </si>
  <si>
    <t>Gjeografi dhe gjuhë italiane</t>
  </si>
  <si>
    <t>Gjuhë angleze</t>
  </si>
  <si>
    <t>Gjuhë gjermane</t>
  </si>
  <si>
    <t>Gjuhë frënge</t>
  </si>
  <si>
    <t>Gjuhë italiane</t>
  </si>
  <si>
    <t>Gazetari</t>
  </si>
  <si>
    <t>Gazetari dhe gjuhë angleze</t>
  </si>
  <si>
    <t>Gjuhe shqipe dhe rome</t>
  </si>
  <si>
    <t>Fakulteti i Shkencave te Natyres</t>
  </si>
  <si>
    <t>Biologji-Kimi</t>
  </si>
  <si>
    <t>Matematikë-Fizikë</t>
  </si>
  <si>
    <t>Teknologjitë e informacionit</t>
  </si>
  <si>
    <t>Fizikë kompjuterike</t>
  </si>
  <si>
    <t>Fakulteti Ekonomik</t>
  </si>
  <si>
    <t>Administrim-Biznes</t>
  </si>
  <si>
    <t>Financë-Kontabilitet</t>
  </si>
  <si>
    <t>Ekonomia dhe e drejta</t>
  </si>
  <si>
    <t>Informatike ekonomike</t>
  </si>
  <si>
    <t>Ekonomi turizmi</t>
  </si>
  <si>
    <t>Administrim biznesi dhe Inxhinieri</t>
  </si>
  <si>
    <t>Shkenca Juridike ne Biznes</t>
  </si>
  <si>
    <t>Shkenca Juridike ne Sektorin Publik</t>
  </si>
  <si>
    <t>Mesuesi per Arsimin Fillor Kl.I-VI.</t>
  </si>
  <si>
    <t>Mesuesi per Arsimi Parashkollor</t>
  </si>
  <si>
    <t>Edukim qytetar</t>
  </si>
  <si>
    <t>Punonjës social</t>
  </si>
  <si>
    <t>Psikologji</t>
  </si>
  <si>
    <t>Filozofi-Sociologji</t>
  </si>
  <si>
    <t>Edukim Fizik dhe Sporte</t>
  </si>
  <si>
    <t>Fizioterapi</t>
  </si>
  <si>
    <t>Logopedi</t>
  </si>
  <si>
    <t>Imazheri</t>
  </si>
  <si>
    <t>Teknik laboratori</t>
  </si>
  <si>
    <t>VKM. Nr. 414 Dt.12.11.1991</t>
  </si>
  <si>
    <t>VKM. Nr. 414, Dt.12.11.1991</t>
  </si>
  <si>
    <t>VKM. Nr. 517,  Dt.30.06.2010</t>
  </si>
  <si>
    <t>MASH: shkrese nr. 2270 Prot. Dt.05.06.2001</t>
  </si>
  <si>
    <t>MASH: shkrese nr. 4709 Prot. Dt.19.07.2004</t>
  </si>
  <si>
    <t>VKM-ja e kuotave: Nr.565 Dt.27.06.2013</t>
  </si>
  <si>
    <t>VKM. Nr. 615 Dt.11.06.2009</t>
  </si>
  <si>
    <t xml:space="preserve"> Urdhër Ministri nr. 121 Dt.16.03.2011</t>
  </si>
  <si>
    <t>Urdhër Ministri nr. 233 Dt.27.05.2011</t>
  </si>
  <si>
    <t>VKM-ja e kuotave: Nr. 565 Dt.27.06.2013</t>
  </si>
  <si>
    <t>MA: Vendim nr.369 Dt.10.07.1995</t>
  </si>
  <si>
    <t>MASH: Nr. 2271 prot. Dt.05.06.2001</t>
  </si>
  <si>
    <t>MASH:Nr. 4278/1 prot.Dt.01.07.2004</t>
  </si>
  <si>
    <t>VKM-ja e kuotave: nr. 586 Dt.07.07.2010</t>
  </si>
  <si>
    <t>MASH: Urdher ministri 571 Dt.20.11.2012</t>
  </si>
  <si>
    <t>MASH: Urdher ministri 432 Dt.10.09.2012</t>
  </si>
  <si>
    <t>Urdher Ministri. Nr.88 Dt.27.02.2013</t>
  </si>
  <si>
    <t>MA: Vendim nr 369 Dt.10.07.1995</t>
  </si>
  <si>
    <t>VKM-ja e kuotave nr. 560 Dt.12.08.2005</t>
  </si>
  <si>
    <t>MASH:Nr. 4278 prot. Dt.01.07.2004</t>
  </si>
  <si>
    <t>VKM. Nr. 300, Dt.21.06.1994</t>
  </si>
  <si>
    <t>VKM. Nr. 349, Dt.10.08.1992</t>
  </si>
  <si>
    <t>MASH: Vendim  nr. 39,  Dt.13.03.1998</t>
  </si>
  <si>
    <t>Urdher Ministri: nr.121,  Dt.16.03.2011</t>
  </si>
  <si>
    <t>VKM-ja e kuotave: Nr.565,  Dt.27.06.2013</t>
  </si>
  <si>
    <t>Infermieri e përgjithshme</t>
  </si>
  <si>
    <t>MASH: Nr. 2273 prot. Dt.05.06.2001</t>
  </si>
  <si>
    <t>MASH: Nr. 3902 prot. Dt.09.06.2005</t>
  </si>
  <si>
    <t>Urdher Ministri: nr. 432, Dt10.09.2012</t>
  </si>
  <si>
    <t>VKM-ja e kuotave: Nr. 565, Dt.27.06.2013</t>
  </si>
  <si>
    <t>Infermieri Mami</t>
  </si>
  <si>
    <t xml:space="preserve">Teknologji laboratori </t>
  </si>
  <si>
    <t>Diploma jouniversitare</t>
  </si>
  <si>
    <t>Njësia kryesore</t>
  </si>
  <si>
    <t>Programi i studimit</t>
  </si>
  <si>
    <t>Cikli ("Bachelor" / studime jouniverrsitare profesionale, programe te integruara te studimeve te ciklit te dyte "Master i Shkencave")</t>
  </si>
  <si>
    <t>Akti i hapjes se programit të studimit (lloji, nr., date)</t>
  </si>
  <si>
    <t xml:space="preserve">Universiteti  “Aleksandër Xhuvani” Elbasan </t>
  </si>
  <si>
    <t>Fakulteti i Shkencave te Edukimit</t>
  </si>
  <si>
    <t>Fakulteti i Shkencave Mjekesore Teknike</t>
  </si>
  <si>
    <t>Gjuhë shqipe dhe Letërsi</t>
  </si>
  <si>
    <t>Gjuhë shqipe dhe Frënge</t>
  </si>
  <si>
    <t>Matematikë Informatike</t>
  </si>
  <si>
    <t>Redaktim</t>
  </si>
  <si>
    <t>Master profesional</t>
  </si>
  <si>
    <t>Gazetar reporter</t>
  </si>
  <si>
    <t>Gazetari sportive</t>
  </si>
  <si>
    <t>Gjuhësi</t>
  </si>
  <si>
    <t>Master I shkencave</t>
  </si>
  <si>
    <t>Trashëgimi kulturore</t>
  </si>
  <si>
    <t>Studime letrare</t>
  </si>
  <si>
    <t>Studime historike</t>
  </si>
  <si>
    <t>Studime gjeografike</t>
  </si>
  <si>
    <t>VKM. Nr. 621 Dt.11.06.2009</t>
  </si>
  <si>
    <t>VKM-ja e kuotave: nr. 672 Dt.14.09.2011</t>
  </si>
  <si>
    <t>VKM: 353,  Dt.12.05.2010</t>
  </si>
  <si>
    <t>VKM: 620, Dt.11.06.2009</t>
  </si>
  <si>
    <t>VKM-ja e kuotave: Nr. 744, Dt.05.09.2013</t>
  </si>
  <si>
    <t>Urdher Ministri: nr. 278, Dt.04.07.2013</t>
  </si>
  <si>
    <t>Teknologjite e informacionit</t>
  </si>
  <si>
    <t xml:space="preserve">Analist prodhimi </t>
  </si>
  <si>
    <t>VKM-ja e kuotave: nr. 549 Dt.16.08.2012</t>
  </si>
  <si>
    <t>VKM-ja e kuotave: nr. 744 Dt.05.09.2013</t>
  </si>
  <si>
    <t>Matematike e zbatuar</t>
  </si>
  <si>
    <t>Mbrojtje mjedisi</t>
  </si>
  <si>
    <t>VKM. Nr. 909 Dt.26.08.2009</t>
  </si>
  <si>
    <t>VKM. Nr. 620 Dt.11.06.2009</t>
  </si>
  <si>
    <t>Financë</t>
  </si>
  <si>
    <t>Kontabilitet</t>
  </si>
  <si>
    <t>Marketing</t>
  </si>
  <si>
    <t>Informatike Ekonomike</t>
  </si>
  <si>
    <t>VKM-ja e kuotave: nr. 672 Dt.14.09.2012</t>
  </si>
  <si>
    <t>VKM-ja e kuotave: Nr. 744 Dt.05.09.2013</t>
  </si>
  <si>
    <t>Ekonomia dhe e drejta në tregjet ndërkombëtare</t>
  </si>
  <si>
    <t xml:space="preserve">Marketing </t>
  </si>
  <si>
    <t>Drejtim bankar</t>
  </si>
  <si>
    <t>Menaxhim</t>
  </si>
  <si>
    <t>Kontabilitet dhe Auditim</t>
  </si>
  <si>
    <t>Urdher Ministri: nr. 393 Dt.10.08.2011</t>
  </si>
  <si>
    <t>VKM-ja e kuotave: nr. 652 Dt.14.09.2011</t>
  </si>
  <si>
    <t>VKM-ja e kuotave: nr. 648 Dt.16.08.2012</t>
  </si>
  <si>
    <t>Mësuesi në Arsimin e Mesem te Ulet për Matematikë-Fizikë me profil minor ne Informatikë</t>
  </si>
  <si>
    <t>Mësuesi në Arsimin e Mesem te Ulet për Matematikë-Informatikë  me profil minor ne Fizikë</t>
  </si>
  <si>
    <t>Mësuesi në Arsimin e Mesem te Ulet për Biologji-Kimi me profil minor në Edukim Shëndetsor dhe Mjedisor</t>
  </si>
  <si>
    <t>Mësuesi në Arsimin e Mesem te Ulet për Gjuhë të Huaj Anglisht me profil minor ne Gjuhë Shqipe</t>
  </si>
  <si>
    <t>Mësuesi në Arsimin e Mesem te Ulet për Gjuhë të Huaj Frengjisht me profil minor në Gjuhë Shqipe</t>
  </si>
  <si>
    <t>Mësuesi në Arsimin e Mesem te Ulet për Gjuhë të Huaj Italisht me profil minor në Gjuhë Shqipe</t>
  </si>
  <si>
    <t>Mësuesi në Arsimin e Mesem te Ulet për Gjuhë të Huaj Gjermanisht me profil minor në Gjuhë Shqipe</t>
  </si>
  <si>
    <t>Mësuesi në Arsimin e Mesem te Ulet për Histori-Gjeografi me profil minor në Edukatë Qytetare</t>
  </si>
  <si>
    <t>Mësuesi në Arsimin e Mesem te Ulet për Edukatë Qytetare-Histori me profil minor në Gjeografi</t>
  </si>
  <si>
    <t>Mësuesi në Arsimin e Mesem te Ulet për Edukatë Qytetare-Gjeografi me profil minor në Histori</t>
  </si>
  <si>
    <t xml:space="preserve">Mësuesi në Arsimin e Mesem te Ulet për Gjuhë Shqipe dhe Letërsi </t>
  </si>
  <si>
    <t xml:space="preserve">Mësuesi në Edukim fizik dhe sporte me profil minor në Edukim shëndetësor </t>
  </si>
  <si>
    <t>Punonjës social me fëmijët dhe familjen</t>
  </si>
  <si>
    <t>Psikolog në institucione</t>
  </si>
  <si>
    <t>Drejtim dhe administrim arsimi</t>
  </si>
  <si>
    <t>Sherbimi i proves</t>
  </si>
  <si>
    <t>Urdhër Ministri nr. 477, Dt.09.10.2012</t>
  </si>
  <si>
    <t>VKM. Nr. 1290, Dt.24.09.2008</t>
  </si>
  <si>
    <t>VKM-ja e kuotave: nr. 549, Dt.16.08.2012</t>
  </si>
  <si>
    <t>VKM.  Nr. 684, Dt.25.08.2010</t>
  </si>
  <si>
    <t>Urdhër Ministri nr. 122, Dt.16.03.2011</t>
  </si>
  <si>
    <t xml:space="preserve"> Urdher Ministri. Nr. 369, Dt.05.09.2013</t>
  </si>
  <si>
    <t>Psikologji edukimi</t>
  </si>
  <si>
    <t xml:space="preserve">Mesuesi per Arsimin Fillor </t>
  </si>
  <si>
    <t>Sherbime sociale</t>
  </si>
  <si>
    <t>Urdhër Ministri nr. 90 Dt.24.02.2011</t>
  </si>
  <si>
    <t>Urdhër Ministri nr. 541, Dt.09.11.2012 dhe 571, Dt.20.11.2012</t>
  </si>
  <si>
    <t>Urdher Ministri. nr. 369, Dt.05.09.2013</t>
  </si>
  <si>
    <t>Menaxhim infermieror</t>
  </si>
  <si>
    <t>Infermieri kirurgjikale</t>
  </si>
  <si>
    <t>Urdhër Ministri: nr. 122, Dt.16.03.2011</t>
  </si>
  <si>
    <t>Infermieri</t>
  </si>
  <si>
    <t xml:space="preserve">Mami </t>
  </si>
  <si>
    <t>Nr</t>
  </si>
  <si>
    <t>KAPACITETET PRITESE</t>
  </si>
  <si>
    <t>SHUMA E KUOTAVE</t>
  </si>
  <si>
    <t>Shqiptarë brenda vendit</t>
  </si>
  <si>
    <t>Që aplikojnë për programin II</t>
  </si>
  <si>
    <t>Që aplikojnë për Transferim studimesh</t>
  </si>
  <si>
    <t>Të huaj</t>
  </si>
  <si>
    <t>Me statusin e jetimit</t>
  </si>
  <si>
    <t>Persona me aftësi të kufizuar</t>
  </si>
  <si>
    <t>Romë+ballkano egjiptian</t>
  </si>
  <si>
    <t>Kosovë</t>
  </si>
  <si>
    <t>Maqedoni</t>
  </si>
  <si>
    <t>Mal i Zi</t>
  </si>
  <si>
    <t>Preshevë</t>
  </si>
  <si>
    <t>Bujanovc</t>
  </si>
  <si>
    <t>Medvegjë</t>
  </si>
  <si>
    <t>Kosto për program studimi</t>
  </si>
  <si>
    <t>Program të parë</t>
  </si>
  <si>
    <t>Program të dytë</t>
  </si>
  <si>
    <t>SHENIME</t>
  </si>
  <si>
    <t>Kuotat sipas programit të studimit për kandidatët:</t>
  </si>
  <si>
    <t>Trojet</t>
  </si>
  <si>
    <t>Tarifat për program studimi</t>
  </si>
  <si>
    <t>Kuotat e pranimit, kostot dhe tarifat për vitin akademik 2016-2017</t>
  </si>
  <si>
    <t>Ekonomia dhe e drejta ne sektorin publik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</si>
</sst>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b/>
      <sz val="16"/>
      <color theme="1"/>
      <name val="Palatino Linotype"/>
      <family val="1"/>
    </font>
    <font>
      <sz val="11"/>
      <color theme="1"/>
      <name val="Palatino Linotype"/>
      <family val="1"/>
    </font>
    <font>
      <sz val="8"/>
      <color rgb="FF000000"/>
      <name val="Palatino Linotype"/>
      <family val="1"/>
    </font>
    <font>
      <b/>
      <sz val="11"/>
      <color theme="1"/>
      <name val="Palatino Linotype"/>
      <family val="1"/>
    </font>
    <font>
      <b/>
      <sz val="8"/>
      <color rgb="FF000000"/>
      <name val="Palatino Linotype"/>
      <family val="1"/>
    </font>
    <font>
      <b/>
      <sz val="10"/>
      <color rgb="FF000000"/>
      <name val="Palatino Linotype"/>
      <family val="1"/>
    </font>
    <font>
      <b/>
      <sz val="10"/>
      <color theme="1"/>
      <name val="Palatino Linotype"/>
      <family val="1"/>
    </font>
    <font>
      <b/>
      <sz val="12"/>
      <color rgb="FF000000"/>
      <name val="Palatino Linotype"/>
      <family val="1"/>
    </font>
    <font>
      <b/>
      <sz val="12"/>
      <color theme="1"/>
      <name val="Palatino Linotype"/>
      <family val="1"/>
    </font>
    <font>
      <b/>
      <sz val="11"/>
      <color rgb="FF000000"/>
      <name val="Palatino Linotype"/>
      <family val="1"/>
    </font>
    <font>
      <sz val="8"/>
      <color theme="1"/>
      <name val="Calibri"/>
      <family val="2"/>
      <scheme val="minor"/>
    </font>
    <font>
      <i/>
      <sz val="8"/>
      <color theme="1"/>
      <name val="Bookman Old Style"/>
      <family val="1"/>
    </font>
    <font>
      <i/>
      <sz val="8"/>
      <name val="Bookman Old Style"/>
      <family val="1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/>
    </xf>
    <xf numFmtId="0" fontId="0" fillId="2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/>
    <xf numFmtId="0" fontId="6" fillId="0" borderId="3" xfId="0" applyFont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2" fillId="5" borderId="6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vertical="center" wrapText="1"/>
    </xf>
    <xf numFmtId="0" fontId="2" fillId="5" borderId="7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wrapText="1"/>
    </xf>
    <xf numFmtId="0" fontId="3" fillId="5" borderId="7" xfId="0" applyFont="1" applyFill="1" applyBorder="1" applyAlignment="1">
      <alignment wrapText="1"/>
    </xf>
    <xf numFmtId="0" fontId="3" fillId="5" borderId="6" xfId="0" applyFont="1" applyFill="1" applyBorder="1"/>
    <xf numFmtId="0" fontId="2" fillId="4" borderId="6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wrapText="1"/>
    </xf>
    <xf numFmtId="0" fontId="3" fillId="4" borderId="7" xfId="0" applyFont="1" applyFill="1" applyBorder="1" applyAlignment="1">
      <alignment wrapText="1"/>
    </xf>
    <xf numFmtId="0" fontId="2" fillId="6" borderId="6" xfId="0" applyFont="1" applyFill="1" applyBorder="1" applyAlignment="1">
      <alignment vertical="center" wrapText="1"/>
    </xf>
    <xf numFmtId="0" fontId="3" fillId="6" borderId="6" xfId="0" applyFont="1" applyFill="1" applyBorder="1" applyAlignment="1">
      <alignment vertical="center" wrapText="1"/>
    </xf>
    <xf numFmtId="0" fontId="3" fillId="6" borderId="6" xfId="0" applyFont="1" applyFill="1" applyBorder="1"/>
    <xf numFmtId="0" fontId="3" fillId="6" borderId="6" xfId="0" applyFont="1" applyFill="1" applyBorder="1" applyAlignment="1">
      <alignment wrapText="1"/>
    </xf>
    <xf numFmtId="0" fontId="3" fillId="6" borderId="7" xfId="0" applyFont="1" applyFill="1" applyBorder="1" applyAlignment="1">
      <alignment wrapText="1"/>
    </xf>
    <xf numFmtId="0" fontId="2" fillId="3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3" fillId="7" borderId="6" xfId="0" applyFont="1" applyFill="1" applyBorder="1" applyAlignment="1">
      <alignment vertical="center" wrapText="1"/>
    </xf>
    <xf numFmtId="0" fontId="2" fillId="7" borderId="6" xfId="0" applyFont="1" applyFill="1" applyBorder="1" applyAlignment="1">
      <alignment vertical="center" wrapText="1"/>
    </xf>
    <xf numFmtId="0" fontId="3" fillId="7" borderId="6" xfId="0" applyFont="1" applyFill="1" applyBorder="1" applyAlignment="1">
      <alignment wrapText="1"/>
    </xf>
    <xf numFmtId="0" fontId="3" fillId="7" borderId="6" xfId="0" applyFont="1" applyFill="1" applyBorder="1"/>
    <xf numFmtId="3" fontId="0" fillId="0" borderId="0" xfId="0" applyNumberFormat="1" applyFill="1"/>
    <xf numFmtId="3" fontId="6" fillId="0" borderId="3" xfId="0" applyNumberFormat="1" applyFont="1" applyFill="1" applyBorder="1" applyAlignment="1">
      <alignment vertical="center" wrapText="1"/>
    </xf>
    <xf numFmtId="3" fontId="6" fillId="0" borderId="6" xfId="0" applyNumberFormat="1" applyFont="1" applyFill="1" applyBorder="1" applyAlignment="1">
      <alignment vertical="center" wrapText="1"/>
    </xf>
    <xf numFmtId="3" fontId="2" fillId="4" borderId="6" xfId="0" applyNumberFormat="1" applyFont="1" applyFill="1" applyBorder="1" applyAlignment="1">
      <alignment vertical="center" wrapText="1"/>
    </xf>
    <xf numFmtId="3" fontId="2" fillId="6" borderId="6" xfId="0" applyNumberFormat="1" applyFont="1" applyFill="1" applyBorder="1" applyAlignment="1">
      <alignment vertical="center" wrapText="1"/>
    </xf>
    <xf numFmtId="0" fontId="3" fillId="7" borderId="9" xfId="0" applyFont="1" applyFill="1" applyBorder="1" applyAlignment="1">
      <alignment wrapText="1"/>
    </xf>
    <xf numFmtId="0" fontId="2" fillId="7" borderId="9" xfId="0" applyFont="1" applyFill="1" applyBorder="1" applyAlignment="1">
      <alignment vertical="center" wrapText="1"/>
    </xf>
    <xf numFmtId="0" fontId="2" fillId="5" borderId="12" xfId="0" applyFont="1" applyFill="1" applyBorder="1" applyAlignment="1">
      <alignment vertical="center" wrapText="1"/>
    </xf>
    <xf numFmtId="0" fontId="3" fillId="5" borderId="12" xfId="0" applyFont="1" applyFill="1" applyBorder="1" applyAlignment="1">
      <alignment vertical="center" wrapText="1"/>
    </xf>
    <xf numFmtId="0" fontId="2" fillId="5" borderId="13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horizontal="center" vertical="center" textRotation="90" wrapText="1"/>
    </xf>
    <xf numFmtId="3" fontId="8" fillId="0" borderId="14" xfId="0" applyNumberFormat="1" applyFont="1" applyFill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/>
    </xf>
    <xf numFmtId="0" fontId="3" fillId="7" borderId="5" xfId="0" applyFont="1" applyFill="1" applyBorder="1" applyAlignment="1">
      <alignment horizontal="center" wrapText="1"/>
    </xf>
    <xf numFmtId="0" fontId="3" fillId="7" borderId="5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9" borderId="6" xfId="0" applyFont="1" applyFill="1" applyBorder="1" applyAlignment="1">
      <alignment vertical="center" wrapText="1"/>
    </xf>
    <xf numFmtId="3" fontId="2" fillId="5" borderId="6" xfId="0" applyNumberFormat="1" applyFont="1" applyFill="1" applyBorder="1" applyAlignment="1">
      <alignment vertical="center" wrapText="1"/>
    </xf>
    <xf numFmtId="0" fontId="2" fillId="5" borderId="21" xfId="0" applyFont="1" applyFill="1" applyBorder="1" applyAlignment="1">
      <alignment vertical="center" wrapText="1"/>
    </xf>
    <xf numFmtId="0" fontId="2" fillId="5" borderId="9" xfId="0" applyFont="1" applyFill="1" applyBorder="1" applyAlignment="1">
      <alignment vertical="center" wrapText="1"/>
    </xf>
    <xf numFmtId="3" fontId="2" fillId="5" borderId="9" xfId="0" applyNumberFormat="1" applyFont="1" applyFill="1" applyBorder="1" applyAlignment="1">
      <alignment vertical="center" wrapText="1"/>
    </xf>
    <xf numFmtId="0" fontId="3" fillId="5" borderId="10" xfId="0" applyFont="1" applyFill="1" applyBorder="1" applyAlignment="1">
      <alignment wrapText="1"/>
    </xf>
    <xf numFmtId="0" fontId="14" fillId="5" borderId="11" xfId="0" applyFont="1" applyFill="1" applyBorder="1" applyAlignment="1">
      <alignment horizontal="center"/>
    </xf>
    <xf numFmtId="0" fontId="2" fillId="8" borderId="20" xfId="0" applyFont="1" applyFill="1" applyBorder="1" applyAlignment="1">
      <alignment vertical="center" wrapText="1"/>
    </xf>
    <xf numFmtId="0" fontId="2" fillId="8" borderId="12" xfId="0" applyFont="1" applyFill="1" applyBorder="1" applyAlignment="1">
      <alignment vertical="center" wrapText="1"/>
    </xf>
    <xf numFmtId="3" fontId="2" fillId="5" borderId="12" xfId="0" applyNumberFormat="1" applyFont="1" applyFill="1" applyBorder="1" applyAlignment="1">
      <alignment vertical="center" wrapText="1"/>
    </xf>
    <xf numFmtId="0" fontId="14" fillId="5" borderId="5" xfId="0" applyFont="1" applyFill="1" applyBorder="1" applyAlignment="1">
      <alignment horizontal="center"/>
    </xf>
    <xf numFmtId="0" fontId="2" fillId="8" borderId="6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horizontal="center"/>
    </xf>
    <xf numFmtId="0" fontId="15" fillId="4" borderId="7" xfId="0" applyFont="1" applyFill="1" applyBorder="1" applyAlignment="1">
      <alignment wrapText="1"/>
    </xf>
    <xf numFmtId="0" fontId="15" fillId="4" borderId="7" xfId="0" applyFont="1" applyFill="1" applyBorder="1" applyAlignment="1">
      <alignment vertical="top" wrapText="1"/>
    </xf>
    <xf numFmtId="0" fontId="14" fillId="6" borderId="5" xfId="0" applyFont="1" applyFill="1" applyBorder="1" applyAlignment="1">
      <alignment horizontal="center"/>
    </xf>
    <xf numFmtId="0" fontId="15" fillId="6" borderId="7" xfId="0" applyFont="1" applyFill="1" applyBorder="1" applyAlignment="1">
      <alignment vertical="top" wrapText="1"/>
    </xf>
    <xf numFmtId="0" fontId="16" fillId="6" borderId="7" xfId="0" applyFont="1" applyFill="1" applyBorder="1" applyAlignment="1">
      <alignment vertical="top" wrapText="1"/>
    </xf>
    <xf numFmtId="0" fontId="14" fillId="3" borderId="5" xfId="0" applyFont="1" applyFill="1" applyBorder="1" applyAlignment="1">
      <alignment horizontal="center"/>
    </xf>
    <xf numFmtId="3" fontId="2" fillId="3" borderId="6" xfId="0" applyNumberFormat="1" applyFont="1" applyFill="1" applyBorder="1" applyAlignment="1">
      <alignment vertical="center" wrapText="1"/>
    </xf>
    <xf numFmtId="0" fontId="15" fillId="3" borderId="7" xfId="0" applyFont="1" applyFill="1" applyBorder="1" applyAlignment="1">
      <alignment vertical="top" wrapText="1"/>
    </xf>
    <xf numFmtId="0" fontId="16" fillId="3" borderId="7" xfId="0" applyFont="1" applyFill="1" applyBorder="1" applyAlignment="1">
      <alignment vertical="top" wrapText="1"/>
    </xf>
    <xf numFmtId="0" fontId="15" fillId="5" borderId="7" xfId="0" applyFont="1" applyFill="1" applyBorder="1" applyAlignment="1">
      <alignment vertical="top" wrapText="1"/>
    </xf>
    <xf numFmtId="0" fontId="4" fillId="0" borderId="0" xfId="0" applyFont="1" applyAlignment="1"/>
    <xf numFmtId="0" fontId="7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 textRotation="90" wrapText="1"/>
    </xf>
    <xf numFmtId="0" fontId="5" fillId="0" borderId="23" xfId="0" applyFont="1" applyBorder="1" applyAlignment="1">
      <alignment vertical="center" textRotation="90" wrapText="1"/>
    </xf>
    <xf numFmtId="0" fontId="8" fillId="0" borderId="25" xfId="0" applyFont="1" applyFill="1" applyBorder="1" applyAlignment="1">
      <alignment horizontal="center" vertical="center" textRotation="90" wrapText="1"/>
    </xf>
    <xf numFmtId="0" fontId="5" fillId="0" borderId="26" xfId="0" applyFont="1" applyBorder="1" applyAlignment="1">
      <alignment vertical="center" textRotation="90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26" xfId="0" applyFont="1" applyBorder="1" applyAlignment="1">
      <alignment vertical="center" wrapText="1"/>
    </xf>
    <xf numFmtId="0" fontId="8" fillId="0" borderId="19" xfId="0" applyFont="1" applyFill="1" applyBorder="1" applyAlignment="1">
      <alignment horizontal="center" vertical="center" textRotation="90" wrapText="1"/>
    </xf>
    <xf numFmtId="0" fontId="5" fillId="0" borderId="24" xfId="0" applyFont="1" applyBorder="1" applyAlignment="1">
      <alignment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textRotation="90" wrapText="1"/>
    </xf>
    <xf numFmtId="0" fontId="8" fillId="0" borderId="6" xfId="0" applyFont="1" applyFill="1" applyBorder="1" applyAlignment="1">
      <alignment horizontal="center" vertical="center" textRotation="90" wrapText="1"/>
    </xf>
    <xf numFmtId="3" fontId="8" fillId="0" borderId="6" xfId="0" applyNumberFormat="1" applyFont="1" applyFill="1" applyBorder="1" applyAlignment="1">
      <alignment horizontal="center" vertical="center" wrapText="1"/>
    </xf>
    <xf numFmtId="3" fontId="5" fillId="0" borderId="6" xfId="0" applyNumberFormat="1" applyFont="1" applyBorder="1" applyAlignment="1">
      <alignment vertical="center" wrapText="1"/>
    </xf>
    <xf numFmtId="3" fontId="5" fillId="0" borderId="14" xfId="0" applyNumberFormat="1" applyFont="1" applyBorder="1" applyAlignment="1">
      <alignment vertical="center" wrapText="1"/>
    </xf>
    <xf numFmtId="3" fontId="13" fillId="0" borderId="6" xfId="0" applyNumberFormat="1" applyFont="1" applyFill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textRotation="90" wrapText="1"/>
    </xf>
    <xf numFmtId="0" fontId="5" fillId="0" borderId="14" xfId="0" applyFont="1" applyBorder="1" applyAlignment="1">
      <alignment vertical="center" textRotation="90" wrapText="1"/>
    </xf>
    <xf numFmtId="0" fontId="8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9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00" sqref="K100"/>
    </sheetView>
  </sheetViews>
  <sheetFormatPr defaultRowHeight="15"/>
  <cols>
    <col min="1" max="1" width="4" style="52" customWidth="1"/>
    <col min="2" max="2" width="27.7109375" customWidth="1"/>
    <col min="3" max="3" width="22.85546875" customWidth="1"/>
    <col min="4" max="4" width="20" customWidth="1"/>
    <col min="5" max="5" width="11.7109375" customWidth="1"/>
    <col min="6" max="6" width="6.28515625" style="1" customWidth="1"/>
    <col min="7" max="20" width="4.5703125" style="1" customWidth="1"/>
    <col min="21" max="23" width="8" style="36" customWidth="1"/>
    <col min="24" max="24" width="5" style="1" customWidth="1"/>
    <col min="25" max="25" width="19.42578125" customWidth="1"/>
  </cols>
  <sheetData>
    <row r="1" spans="1:25" s="9" customFormat="1" ht="22.5">
      <c r="A1" s="76" t="s">
        <v>175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36"/>
      <c r="V1" s="36"/>
      <c r="W1" s="36"/>
      <c r="X1" s="1"/>
    </row>
    <row r="2" spans="1:25" ht="10.5" customHeight="1">
      <c r="A2" s="48"/>
      <c r="B2" s="11">
        <v>1</v>
      </c>
      <c r="C2" s="11">
        <v>2</v>
      </c>
      <c r="D2" s="11">
        <v>3</v>
      </c>
      <c r="E2" s="11">
        <v>4</v>
      </c>
      <c r="F2" s="12">
        <v>6</v>
      </c>
      <c r="G2" s="12">
        <v>7</v>
      </c>
      <c r="H2" s="12">
        <v>8</v>
      </c>
      <c r="I2" s="12">
        <v>9</v>
      </c>
      <c r="J2" s="12">
        <v>10</v>
      </c>
      <c r="K2" s="12">
        <v>11</v>
      </c>
      <c r="L2" s="12">
        <v>12</v>
      </c>
      <c r="M2" s="12">
        <v>13</v>
      </c>
      <c r="N2" s="12">
        <v>14</v>
      </c>
      <c r="O2" s="12">
        <v>15</v>
      </c>
      <c r="P2" s="12">
        <v>16</v>
      </c>
      <c r="Q2" s="12">
        <v>17</v>
      </c>
      <c r="R2" s="12">
        <v>18</v>
      </c>
      <c r="S2" s="12">
        <v>19</v>
      </c>
      <c r="T2" s="12">
        <v>20</v>
      </c>
      <c r="U2" s="37">
        <v>21</v>
      </c>
      <c r="V2" s="37">
        <v>22</v>
      </c>
      <c r="W2" s="37">
        <v>23</v>
      </c>
      <c r="X2" s="12">
        <v>24</v>
      </c>
      <c r="Y2" s="13">
        <v>25</v>
      </c>
    </row>
    <row r="3" spans="1:25" s="9" customFormat="1">
      <c r="A3" s="77" t="s">
        <v>152</v>
      </c>
      <c r="B3" s="91" t="s">
        <v>0</v>
      </c>
      <c r="C3" s="91" t="s">
        <v>71</v>
      </c>
      <c r="D3" s="91" t="s">
        <v>72</v>
      </c>
      <c r="E3" s="94" t="s">
        <v>73</v>
      </c>
      <c r="F3" s="95" t="s">
        <v>153</v>
      </c>
      <c r="G3" s="95" t="s">
        <v>154</v>
      </c>
      <c r="H3" s="84" t="s">
        <v>172</v>
      </c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96" t="s">
        <v>168</v>
      </c>
      <c r="V3" s="38"/>
      <c r="W3" s="38"/>
      <c r="X3" s="95" t="s">
        <v>171</v>
      </c>
      <c r="Y3" s="103" t="s">
        <v>74</v>
      </c>
    </row>
    <row r="4" spans="1:25" s="9" customFormat="1" ht="63" customHeight="1">
      <c r="A4" s="78"/>
      <c r="B4" s="92"/>
      <c r="C4" s="92"/>
      <c r="D4" s="92"/>
      <c r="E4" s="92"/>
      <c r="F4" s="92"/>
      <c r="G4" s="92"/>
      <c r="H4" s="80" t="s">
        <v>155</v>
      </c>
      <c r="I4" s="82" t="s">
        <v>156</v>
      </c>
      <c r="J4" s="82" t="s">
        <v>157</v>
      </c>
      <c r="K4" s="82" t="s">
        <v>158</v>
      </c>
      <c r="L4" s="82" t="s">
        <v>159</v>
      </c>
      <c r="M4" s="82" t="s">
        <v>160</v>
      </c>
      <c r="N4" s="87" t="s">
        <v>161</v>
      </c>
      <c r="O4" s="89" t="s">
        <v>173</v>
      </c>
      <c r="P4" s="90"/>
      <c r="Q4" s="90"/>
      <c r="R4" s="90"/>
      <c r="S4" s="90"/>
      <c r="T4" s="90"/>
      <c r="U4" s="97"/>
      <c r="V4" s="99" t="s">
        <v>174</v>
      </c>
      <c r="W4" s="100"/>
      <c r="X4" s="101"/>
      <c r="Y4" s="104"/>
    </row>
    <row r="5" spans="1:25" s="2" customFormat="1" ht="40.5" customHeight="1" thickBot="1">
      <c r="A5" s="79"/>
      <c r="B5" s="93"/>
      <c r="C5" s="93"/>
      <c r="D5" s="93"/>
      <c r="E5" s="93"/>
      <c r="F5" s="93"/>
      <c r="G5" s="93"/>
      <c r="H5" s="81"/>
      <c r="I5" s="83"/>
      <c r="J5" s="83"/>
      <c r="K5" s="86"/>
      <c r="L5" s="86"/>
      <c r="M5" s="86"/>
      <c r="N5" s="88"/>
      <c r="O5" s="46" t="s">
        <v>162</v>
      </c>
      <c r="P5" s="46" t="s">
        <v>163</v>
      </c>
      <c r="Q5" s="46" t="s">
        <v>164</v>
      </c>
      <c r="R5" s="46" t="s">
        <v>165</v>
      </c>
      <c r="S5" s="46" t="s">
        <v>166</v>
      </c>
      <c r="T5" s="46" t="s">
        <v>167</v>
      </c>
      <c r="U5" s="98"/>
      <c r="V5" s="47" t="s">
        <v>169</v>
      </c>
      <c r="W5" s="47" t="s">
        <v>170</v>
      </c>
      <c r="X5" s="102"/>
      <c r="Y5" s="105"/>
    </row>
    <row r="6" spans="1:25" s="1" customFormat="1" ht="23.25" thickTop="1">
      <c r="A6" s="59">
        <v>1</v>
      </c>
      <c r="B6" s="43" t="s">
        <v>75</v>
      </c>
      <c r="C6" s="43" t="s">
        <v>2</v>
      </c>
      <c r="D6" s="44" t="s">
        <v>78</v>
      </c>
      <c r="E6" s="43" t="s">
        <v>1</v>
      </c>
      <c r="F6" s="43">
        <v>105</v>
      </c>
      <c r="G6" s="60">
        <f t="shared" ref="G6:G37" si="0">SUM(H6+I6+J6+K6+L6+M6+N6+O6+P6+Q6+R6+S6+T6)</f>
        <v>105</v>
      </c>
      <c r="H6" s="61">
        <v>99</v>
      </c>
      <c r="I6" s="61">
        <v>1</v>
      </c>
      <c r="J6" s="61">
        <v>1</v>
      </c>
      <c r="K6" s="61"/>
      <c r="L6" s="61">
        <v>1</v>
      </c>
      <c r="M6" s="61"/>
      <c r="N6" s="61"/>
      <c r="O6" s="61">
        <v>1</v>
      </c>
      <c r="P6" s="61">
        <v>1</v>
      </c>
      <c r="Q6" s="61"/>
      <c r="R6" s="61"/>
      <c r="S6" s="61">
        <v>1</v>
      </c>
      <c r="T6" s="43"/>
      <c r="U6" s="62">
        <v>123000</v>
      </c>
      <c r="V6" s="62">
        <v>30000</v>
      </c>
      <c r="W6" s="62">
        <v>120000</v>
      </c>
      <c r="X6" s="43"/>
      <c r="Y6" s="45" t="s">
        <v>39</v>
      </c>
    </row>
    <row r="7" spans="1:25" ht="22.5">
      <c r="A7" s="63">
        <v>2</v>
      </c>
      <c r="B7" s="14" t="s">
        <v>75</v>
      </c>
      <c r="C7" s="14" t="s">
        <v>2</v>
      </c>
      <c r="D7" s="15" t="s">
        <v>79</v>
      </c>
      <c r="E7" s="14" t="s">
        <v>1</v>
      </c>
      <c r="F7" s="14">
        <v>30</v>
      </c>
      <c r="G7" s="64">
        <f t="shared" si="0"/>
        <v>30</v>
      </c>
      <c r="H7" s="64">
        <v>29</v>
      </c>
      <c r="I7" s="64"/>
      <c r="J7" s="64"/>
      <c r="K7" s="64"/>
      <c r="L7" s="64"/>
      <c r="M7" s="64"/>
      <c r="N7" s="64"/>
      <c r="O7" s="64"/>
      <c r="P7" s="64"/>
      <c r="Q7" s="64"/>
      <c r="R7" s="64">
        <v>1</v>
      </c>
      <c r="S7" s="64"/>
      <c r="T7" s="14"/>
      <c r="U7" s="54">
        <v>123000</v>
      </c>
      <c r="V7" s="54">
        <v>30000</v>
      </c>
      <c r="W7" s="54">
        <v>120000</v>
      </c>
      <c r="X7" s="14"/>
      <c r="Y7" s="16" t="s">
        <v>40</v>
      </c>
    </row>
    <row r="8" spans="1:25" ht="22.5">
      <c r="A8" s="63">
        <v>3</v>
      </c>
      <c r="B8" s="14" t="s">
        <v>75</v>
      </c>
      <c r="C8" s="14" t="s">
        <v>2</v>
      </c>
      <c r="D8" s="15" t="s">
        <v>3</v>
      </c>
      <c r="E8" s="14" t="s">
        <v>1</v>
      </c>
      <c r="F8" s="14">
        <v>85</v>
      </c>
      <c r="G8" s="64">
        <f t="shared" si="0"/>
        <v>85</v>
      </c>
      <c r="H8" s="64">
        <v>84</v>
      </c>
      <c r="I8" s="64">
        <v>1</v>
      </c>
      <c r="J8" s="64"/>
      <c r="K8" s="64"/>
      <c r="L8" s="64"/>
      <c r="M8" s="64"/>
      <c r="N8" s="64"/>
      <c r="O8" s="64"/>
      <c r="P8" s="64"/>
      <c r="Q8" s="64"/>
      <c r="R8" s="64"/>
      <c r="S8" s="64"/>
      <c r="T8" s="14"/>
      <c r="U8" s="54">
        <v>123000</v>
      </c>
      <c r="V8" s="54">
        <v>30000</v>
      </c>
      <c r="W8" s="54">
        <v>120000</v>
      </c>
      <c r="X8" s="14"/>
      <c r="Y8" s="16" t="s">
        <v>39</v>
      </c>
    </row>
    <row r="9" spans="1:25" ht="22.5">
      <c r="A9" s="63">
        <v>4</v>
      </c>
      <c r="B9" s="14" t="s">
        <v>75</v>
      </c>
      <c r="C9" s="14" t="s">
        <v>2</v>
      </c>
      <c r="D9" s="15" t="s">
        <v>4</v>
      </c>
      <c r="E9" s="14" t="s">
        <v>1</v>
      </c>
      <c r="F9" s="14">
        <v>30</v>
      </c>
      <c r="G9" s="64">
        <f t="shared" si="0"/>
        <v>30</v>
      </c>
      <c r="H9" s="64">
        <v>30</v>
      </c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14"/>
      <c r="U9" s="54">
        <v>123000</v>
      </c>
      <c r="V9" s="54">
        <v>30000</v>
      </c>
      <c r="W9" s="54">
        <v>120000</v>
      </c>
      <c r="X9" s="14"/>
      <c r="Y9" s="16" t="s">
        <v>40</v>
      </c>
    </row>
    <row r="10" spans="1:25" ht="22.5">
      <c r="A10" s="63">
        <v>5</v>
      </c>
      <c r="B10" s="14" t="s">
        <v>75</v>
      </c>
      <c r="C10" s="14" t="s">
        <v>2</v>
      </c>
      <c r="D10" s="15" t="s">
        <v>5</v>
      </c>
      <c r="E10" s="14" t="s">
        <v>1</v>
      </c>
      <c r="F10" s="14">
        <v>50</v>
      </c>
      <c r="G10" s="64">
        <f t="shared" si="0"/>
        <v>50</v>
      </c>
      <c r="H10" s="64">
        <v>50</v>
      </c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14"/>
      <c r="U10" s="54">
        <v>123000</v>
      </c>
      <c r="V10" s="54">
        <v>30000</v>
      </c>
      <c r="W10" s="54">
        <v>120000</v>
      </c>
      <c r="X10" s="14"/>
      <c r="Y10" s="16" t="s">
        <v>40</v>
      </c>
    </row>
    <row r="11" spans="1:25" ht="22.5">
      <c r="A11" s="63">
        <v>6</v>
      </c>
      <c r="B11" s="14" t="s">
        <v>75</v>
      </c>
      <c r="C11" s="14" t="s">
        <v>2</v>
      </c>
      <c r="D11" s="15" t="s">
        <v>6</v>
      </c>
      <c r="E11" s="14" t="s">
        <v>1</v>
      </c>
      <c r="F11" s="14">
        <v>105</v>
      </c>
      <c r="G11" s="64">
        <f t="shared" si="0"/>
        <v>105</v>
      </c>
      <c r="H11" s="64">
        <v>102</v>
      </c>
      <c r="I11" s="64">
        <v>1</v>
      </c>
      <c r="J11" s="64"/>
      <c r="K11" s="64"/>
      <c r="L11" s="64">
        <v>1</v>
      </c>
      <c r="M11" s="64"/>
      <c r="N11" s="64"/>
      <c r="O11" s="64"/>
      <c r="P11" s="64">
        <v>1</v>
      </c>
      <c r="Q11" s="64"/>
      <c r="R11" s="64"/>
      <c r="S11" s="64"/>
      <c r="T11" s="14"/>
      <c r="U11" s="54">
        <v>123000</v>
      </c>
      <c r="V11" s="54">
        <v>30000</v>
      </c>
      <c r="W11" s="54">
        <v>120000</v>
      </c>
      <c r="X11" s="14"/>
      <c r="Y11" s="16" t="s">
        <v>58</v>
      </c>
    </row>
    <row r="12" spans="1:25" ht="22.5">
      <c r="A12" s="63">
        <v>7</v>
      </c>
      <c r="B12" s="14" t="s">
        <v>75</v>
      </c>
      <c r="C12" s="14" t="s">
        <v>2</v>
      </c>
      <c r="D12" s="15" t="s">
        <v>7</v>
      </c>
      <c r="E12" s="14" t="s">
        <v>1</v>
      </c>
      <c r="F12" s="14">
        <v>30</v>
      </c>
      <c r="G12" s="64">
        <f t="shared" si="0"/>
        <v>30</v>
      </c>
      <c r="H12" s="64">
        <v>30</v>
      </c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14"/>
      <c r="U12" s="54">
        <v>123000</v>
      </c>
      <c r="V12" s="54">
        <v>30000</v>
      </c>
      <c r="W12" s="54">
        <v>120000</v>
      </c>
      <c r="X12" s="14"/>
      <c r="Y12" s="16" t="s">
        <v>59</v>
      </c>
    </row>
    <row r="13" spans="1:25" ht="22.5">
      <c r="A13" s="63">
        <v>8</v>
      </c>
      <c r="B13" s="14" t="s">
        <v>75</v>
      </c>
      <c r="C13" s="14" t="s">
        <v>2</v>
      </c>
      <c r="D13" s="15" t="s">
        <v>8</v>
      </c>
      <c r="E13" s="14" t="s">
        <v>1</v>
      </c>
      <c r="F13" s="14">
        <v>30</v>
      </c>
      <c r="G13" s="64">
        <f t="shared" si="0"/>
        <v>30</v>
      </c>
      <c r="H13" s="64">
        <v>30</v>
      </c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14"/>
      <c r="U13" s="54">
        <v>123000</v>
      </c>
      <c r="V13" s="54">
        <v>30000</v>
      </c>
      <c r="W13" s="54">
        <v>120000</v>
      </c>
      <c r="X13" s="14"/>
      <c r="Y13" s="16" t="s">
        <v>60</v>
      </c>
    </row>
    <row r="14" spans="1:25" ht="22.5">
      <c r="A14" s="63">
        <v>9</v>
      </c>
      <c r="B14" s="14" t="s">
        <v>75</v>
      </c>
      <c r="C14" s="14" t="s">
        <v>2</v>
      </c>
      <c r="D14" s="15" t="s">
        <v>9</v>
      </c>
      <c r="E14" s="14" t="s">
        <v>1</v>
      </c>
      <c r="F14" s="14">
        <v>55</v>
      </c>
      <c r="G14" s="64">
        <f t="shared" si="0"/>
        <v>55</v>
      </c>
      <c r="H14" s="64">
        <v>55</v>
      </c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14"/>
      <c r="U14" s="54">
        <v>123000</v>
      </c>
      <c r="V14" s="54">
        <v>30000</v>
      </c>
      <c r="W14" s="54">
        <v>120000</v>
      </c>
      <c r="X14" s="14"/>
      <c r="Y14" s="16" t="s">
        <v>41</v>
      </c>
    </row>
    <row r="15" spans="1:25" ht="22.5">
      <c r="A15" s="63">
        <v>10</v>
      </c>
      <c r="B15" s="14" t="s">
        <v>75</v>
      </c>
      <c r="C15" s="14" t="s">
        <v>2</v>
      </c>
      <c r="D15" s="15" t="s">
        <v>10</v>
      </c>
      <c r="E15" s="14" t="s">
        <v>1</v>
      </c>
      <c r="F15" s="14">
        <v>60</v>
      </c>
      <c r="G15" s="64">
        <f t="shared" si="0"/>
        <v>60</v>
      </c>
      <c r="H15" s="64">
        <v>60</v>
      </c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14"/>
      <c r="U15" s="54">
        <v>123000</v>
      </c>
      <c r="V15" s="54">
        <v>30000</v>
      </c>
      <c r="W15" s="54">
        <v>120000</v>
      </c>
      <c r="X15" s="14"/>
      <c r="Y15" s="16" t="s">
        <v>42</v>
      </c>
    </row>
    <row r="16" spans="1:25" ht="22.5">
      <c r="A16" s="63">
        <v>11</v>
      </c>
      <c r="B16" s="14" t="s">
        <v>75</v>
      </c>
      <c r="C16" s="14" t="s">
        <v>2</v>
      </c>
      <c r="D16" s="15" t="s">
        <v>11</v>
      </c>
      <c r="E16" s="14" t="s">
        <v>1</v>
      </c>
      <c r="F16" s="14">
        <v>60</v>
      </c>
      <c r="G16" s="64">
        <f t="shared" si="0"/>
        <v>60</v>
      </c>
      <c r="H16" s="64">
        <v>60</v>
      </c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14"/>
      <c r="U16" s="54">
        <v>123000</v>
      </c>
      <c r="V16" s="54">
        <v>30000</v>
      </c>
      <c r="W16" s="54">
        <v>120000</v>
      </c>
      <c r="X16" s="14"/>
      <c r="Y16" s="16" t="s">
        <v>61</v>
      </c>
    </row>
    <row r="17" spans="1:25" ht="22.5">
      <c r="A17" s="63">
        <v>12</v>
      </c>
      <c r="B17" s="14" t="s">
        <v>75</v>
      </c>
      <c r="C17" s="14" t="s">
        <v>2</v>
      </c>
      <c r="D17" s="15" t="s">
        <v>12</v>
      </c>
      <c r="E17" s="14" t="s">
        <v>1</v>
      </c>
      <c r="F17" s="14">
        <v>20</v>
      </c>
      <c r="G17" s="64">
        <f t="shared" si="0"/>
        <v>20</v>
      </c>
      <c r="H17" s="64">
        <v>15</v>
      </c>
      <c r="I17" s="64"/>
      <c r="J17" s="64"/>
      <c r="K17" s="64"/>
      <c r="L17" s="64"/>
      <c r="M17" s="64"/>
      <c r="N17" s="64">
        <v>5</v>
      </c>
      <c r="O17" s="64"/>
      <c r="P17" s="64"/>
      <c r="Q17" s="64"/>
      <c r="R17" s="64"/>
      <c r="S17" s="64"/>
      <c r="T17" s="14"/>
      <c r="U17" s="54">
        <v>123000</v>
      </c>
      <c r="V17" s="54">
        <v>30000</v>
      </c>
      <c r="W17" s="54">
        <v>120000</v>
      </c>
      <c r="X17" s="14"/>
      <c r="Y17" s="16" t="s">
        <v>62</v>
      </c>
    </row>
    <row r="18" spans="1:25" ht="23.25">
      <c r="A18" s="63">
        <v>13</v>
      </c>
      <c r="B18" s="14" t="s">
        <v>75</v>
      </c>
      <c r="C18" s="14" t="s">
        <v>2</v>
      </c>
      <c r="D18" s="17" t="s">
        <v>81</v>
      </c>
      <c r="E18" s="17" t="s">
        <v>82</v>
      </c>
      <c r="F18" s="14">
        <v>20</v>
      </c>
      <c r="G18" s="64">
        <f t="shared" si="0"/>
        <v>20</v>
      </c>
      <c r="H18" s="64">
        <v>20</v>
      </c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14"/>
      <c r="U18" s="54">
        <v>175000</v>
      </c>
      <c r="V18" s="54">
        <v>90000</v>
      </c>
      <c r="W18" s="54">
        <v>108000</v>
      </c>
      <c r="X18" s="14"/>
      <c r="Y18" s="18" t="s">
        <v>91</v>
      </c>
    </row>
    <row r="19" spans="1:25" ht="23.25">
      <c r="A19" s="63">
        <v>14</v>
      </c>
      <c r="B19" s="14" t="s">
        <v>75</v>
      </c>
      <c r="C19" s="14" t="s">
        <v>2</v>
      </c>
      <c r="D19" s="17" t="s">
        <v>83</v>
      </c>
      <c r="E19" s="17" t="s">
        <v>82</v>
      </c>
      <c r="F19" s="14">
        <v>20</v>
      </c>
      <c r="G19" s="64">
        <f t="shared" si="0"/>
        <v>20</v>
      </c>
      <c r="H19" s="64">
        <v>20</v>
      </c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14"/>
      <c r="U19" s="54">
        <v>175000</v>
      </c>
      <c r="V19" s="54">
        <v>90000</v>
      </c>
      <c r="W19" s="54">
        <v>108000</v>
      </c>
      <c r="X19" s="14"/>
      <c r="Y19" s="18" t="s">
        <v>92</v>
      </c>
    </row>
    <row r="20" spans="1:25" ht="23.25">
      <c r="A20" s="63">
        <v>15</v>
      </c>
      <c r="B20" s="14" t="s">
        <v>75</v>
      </c>
      <c r="C20" s="14" t="s">
        <v>2</v>
      </c>
      <c r="D20" s="17" t="s">
        <v>84</v>
      </c>
      <c r="E20" s="17" t="s">
        <v>82</v>
      </c>
      <c r="F20" s="14">
        <v>20</v>
      </c>
      <c r="G20" s="64">
        <f t="shared" si="0"/>
        <v>20</v>
      </c>
      <c r="H20" s="64">
        <v>20</v>
      </c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14"/>
      <c r="U20" s="54">
        <v>175000</v>
      </c>
      <c r="V20" s="54">
        <v>90000</v>
      </c>
      <c r="W20" s="54">
        <v>108000</v>
      </c>
      <c r="X20" s="14"/>
      <c r="Y20" s="18" t="s">
        <v>92</v>
      </c>
    </row>
    <row r="21" spans="1:25" ht="23.25">
      <c r="A21" s="63">
        <v>16</v>
      </c>
      <c r="B21" s="14" t="s">
        <v>75</v>
      </c>
      <c r="C21" s="14" t="s">
        <v>2</v>
      </c>
      <c r="D21" s="19" t="s">
        <v>85</v>
      </c>
      <c r="E21" s="17" t="s">
        <v>86</v>
      </c>
      <c r="F21" s="14">
        <v>20</v>
      </c>
      <c r="G21" s="64">
        <f t="shared" si="0"/>
        <v>20</v>
      </c>
      <c r="H21" s="64">
        <v>20</v>
      </c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14"/>
      <c r="U21" s="54">
        <v>175000</v>
      </c>
      <c r="V21" s="54">
        <f>144000/2</f>
        <v>72000</v>
      </c>
      <c r="W21" s="54">
        <f>180000/2</f>
        <v>90000</v>
      </c>
      <c r="X21" s="14"/>
      <c r="Y21" s="18" t="s">
        <v>93</v>
      </c>
    </row>
    <row r="22" spans="1:25" s="4" customFormat="1" ht="23.25">
      <c r="A22" s="63">
        <v>17</v>
      </c>
      <c r="B22" s="14" t="s">
        <v>75</v>
      </c>
      <c r="C22" s="14" t="s">
        <v>2</v>
      </c>
      <c r="D22" s="19" t="s">
        <v>87</v>
      </c>
      <c r="E22" s="17" t="s">
        <v>86</v>
      </c>
      <c r="F22" s="14">
        <v>20</v>
      </c>
      <c r="G22" s="64">
        <f t="shared" si="0"/>
        <v>20</v>
      </c>
      <c r="H22" s="64">
        <v>20</v>
      </c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14"/>
      <c r="U22" s="54">
        <v>175000</v>
      </c>
      <c r="V22" s="54">
        <f>144000/2</f>
        <v>72000</v>
      </c>
      <c r="W22" s="54">
        <f>180000/2</f>
        <v>90000</v>
      </c>
      <c r="X22" s="14"/>
      <c r="Y22" s="18" t="s">
        <v>94</v>
      </c>
    </row>
    <row r="23" spans="1:25" ht="23.25">
      <c r="A23" s="63">
        <v>18</v>
      </c>
      <c r="B23" s="14" t="s">
        <v>75</v>
      </c>
      <c r="C23" s="14" t="s">
        <v>2</v>
      </c>
      <c r="D23" s="17" t="s">
        <v>88</v>
      </c>
      <c r="E23" s="17" t="s">
        <v>86</v>
      </c>
      <c r="F23" s="14">
        <v>20</v>
      </c>
      <c r="G23" s="64">
        <f t="shared" si="0"/>
        <v>20</v>
      </c>
      <c r="H23" s="64">
        <v>20</v>
      </c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14"/>
      <c r="U23" s="54">
        <v>175000</v>
      </c>
      <c r="V23" s="54">
        <f>144000/2</f>
        <v>72000</v>
      </c>
      <c r="W23" s="54">
        <f>180000/2</f>
        <v>90000</v>
      </c>
      <c r="X23" s="14"/>
      <c r="Y23" s="18" t="s">
        <v>95</v>
      </c>
    </row>
    <row r="24" spans="1:25" ht="23.25">
      <c r="A24" s="63">
        <v>19</v>
      </c>
      <c r="B24" s="14" t="s">
        <v>75</v>
      </c>
      <c r="C24" s="14" t="s">
        <v>2</v>
      </c>
      <c r="D24" s="17" t="s">
        <v>89</v>
      </c>
      <c r="E24" s="17" t="s">
        <v>86</v>
      </c>
      <c r="F24" s="14">
        <v>20</v>
      </c>
      <c r="G24" s="64">
        <f t="shared" si="0"/>
        <v>20</v>
      </c>
      <c r="H24" s="64">
        <v>20</v>
      </c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14"/>
      <c r="U24" s="54">
        <v>175000</v>
      </c>
      <c r="V24" s="54">
        <f>144000/2</f>
        <v>72000</v>
      </c>
      <c r="W24" s="54">
        <f>180000/2</f>
        <v>90000</v>
      </c>
      <c r="X24" s="14"/>
      <c r="Y24" s="18" t="s">
        <v>96</v>
      </c>
    </row>
    <row r="25" spans="1:25" ht="23.25">
      <c r="A25" s="63">
        <v>20</v>
      </c>
      <c r="B25" s="14" t="s">
        <v>75</v>
      </c>
      <c r="C25" s="14" t="s">
        <v>2</v>
      </c>
      <c r="D25" s="17" t="s">
        <v>90</v>
      </c>
      <c r="E25" s="17" t="s">
        <v>86</v>
      </c>
      <c r="F25" s="14">
        <v>20</v>
      </c>
      <c r="G25" s="64">
        <f t="shared" si="0"/>
        <v>20</v>
      </c>
      <c r="H25" s="64">
        <v>20</v>
      </c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14"/>
      <c r="U25" s="54">
        <v>175000</v>
      </c>
      <c r="V25" s="54">
        <f>144000/2</f>
        <v>72000</v>
      </c>
      <c r="W25" s="54">
        <f>180000/2</f>
        <v>90000</v>
      </c>
      <c r="X25" s="14"/>
      <c r="Y25" s="18" t="s">
        <v>96</v>
      </c>
    </row>
    <row r="26" spans="1:25" s="3" customFormat="1" ht="27">
      <c r="A26" s="65">
        <v>21</v>
      </c>
      <c r="B26" s="20" t="s">
        <v>75</v>
      </c>
      <c r="C26" s="20" t="s">
        <v>13</v>
      </c>
      <c r="D26" s="21" t="s">
        <v>14</v>
      </c>
      <c r="E26" s="20" t="s">
        <v>1</v>
      </c>
      <c r="F26" s="20">
        <v>90</v>
      </c>
      <c r="G26" s="53">
        <f t="shared" si="0"/>
        <v>90</v>
      </c>
      <c r="H26" s="53">
        <v>89</v>
      </c>
      <c r="I26" s="53">
        <v>1</v>
      </c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20"/>
      <c r="U26" s="39">
        <v>185000</v>
      </c>
      <c r="V26" s="39">
        <v>30000</v>
      </c>
      <c r="W26" s="39">
        <v>120000</v>
      </c>
      <c r="X26" s="20"/>
      <c r="Y26" s="66" t="s">
        <v>38</v>
      </c>
    </row>
    <row r="27" spans="1:25" ht="27">
      <c r="A27" s="65">
        <v>22</v>
      </c>
      <c r="B27" s="20" t="s">
        <v>75</v>
      </c>
      <c r="C27" s="20" t="s">
        <v>13</v>
      </c>
      <c r="D27" s="21" t="s">
        <v>15</v>
      </c>
      <c r="E27" s="20" t="s">
        <v>1</v>
      </c>
      <c r="F27" s="20">
        <v>90</v>
      </c>
      <c r="G27" s="53">
        <f t="shared" si="0"/>
        <v>90</v>
      </c>
      <c r="H27" s="53">
        <v>88</v>
      </c>
      <c r="I27" s="53"/>
      <c r="J27" s="53">
        <v>1</v>
      </c>
      <c r="K27" s="53"/>
      <c r="L27" s="53">
        <v>1</v>
      </c>
      <c r="M27" s="53"/>
      <c r="N27" s="53"/>
      <c r="O27" s="53"/>
      <c r="P27" s="53"/>
      <c r="Q27" s="53"/>
      <c r="R27" s="53"/>
      <c r="S27" s="53"/>
      <c r="T27" s="20"/>
      <c r="U27" s="39">
        <v>185000</v>
      </c>
      <c r="V27" s="39">
        <v>25000</v>
      </c>
      <c r="W27" s="39">
        <v>80000</v>
      </c>
      <c r="X27" s="20"/>
      <c r="Y27" s="66" t="s">
        <v>38</v>
      </c>
    </row>
    <row r="28" spans="1:25" ht="27">
      <c r="A28" s="65">
        <v>23</v>
      </c>
      <c r="B28" s="20" t="s">
        <v>75</v>
      </c>
      <c r="C28" s="20" t="s">
        <v>13</v>
      </c>
      <c r="D28" s="21" t="s">
        <v>16</v>
      </c>
      <c r="E28" s="20" t="s">
        <v>1</v>
      </c>
      <c r="F28" s="20">
        <v>120</v>
      </c>
      <c r="G28" s="53">
        <f t="shared" si="0"/>
        <v>120</v>
      </c>
      <c r="H28" s="53">
        <v>119</v>
      </c>
      <c r="I28" s="53">
        <v>1</v>
      </c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20"/>
      <c r="U28" s="39">
        <v>185000</v>
      </c>
      <c r="V28" s="39">
        <v>30000</v>
      </c>
      <c r="W28" s="39">
        <v>120000</v>
      </c>
      <c r="X28" s="20"/>
      <c r="Y28" s="66" t="s">
        <v>44</v>
      </c>
    </row>
    <row r="29" spans="1:25" ht="27">
      <c r="A29" s="65">
        <v>24</v>
      </c>
      <c r="B29" s="20" t="s">
        <v>75</v>
      </c>
      <c r="C29" s="20" t="s">
        <v>13</v>
      </c>
      <c r="D29" s="21" t="s">
        <v>17</v>
      </c>
      <c r="E29" s="20" t="s">
        <v>1</v>
      </c>
      <c r="F29" s="20">
        <v>40</v>
      </c>
      <c r="G29" s="53">
        <f t="shared" si="0"/>
        <v>40</v>
      </c>
      <c r="H29" s="53">
        <v>40</v>
      </c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20"/>
      <c r="U29" s="39">
        <v>185000</v>
      </c>
      <c r="V29" s="39">
        <v>30000</v>
      </c>
      <c r="W29" s="39">
        <v>120000</v>
      </c>
      <c r="X29" s="20"/>
      <c r="Y29" s="66" t="s">
        <v>45</v>
      </c>
    </row>
    <row r="30" spans="1:25" ht="27">
      <c r="A30" s="65">
        <v>25</v>
      </c>
      <c r="B30" s="20" t="s">
        <v>75</v>
      </c>
      <c r="C30" s="20" t="s">
        <v>13</v>
      </c>
      <c r="D30" s="21" t="s">
        <v>69</v>
      </c>
      <c r="E30" s="20" t="s">
        <v>70</v>
      </c>
      <c r="F30" s="20">
        <v>40</v>
      </c>
      <c r="G30" s="53">
        <f t="shared" si="0"/>
        <v>40</v>
      </c>
      <c r="H30" s="53">
        <v>40</v>
      </c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20"/>
      <c r="U30" s="39">
        <v>185000</v>
      </c>
      <c r="V30" s="39">
        <v>30000</v>
      </c>
      <c r="W30" s="39">
        <v>120000</v>
      </c>
      <c r="X30" s="20"/>
      <c r="Y30" s="66" t="s">
        <v>46</v>
      </c>
    </row>
    <row r="31" spans="1:25" ht="27">
      <c r="A31" s="65">
        <v>26</v>
      </c>
      <c r="B31" s="20" t="s">
        <v>75</v>
      </c>
      <c r="C31" s="20" t="s">
        <v>13</v>
      </c>
      <c r="D31" s="21" t="s">
        <v>80</v>
      </c>
      <c r="E31" s="20" t="s">
        <v>1</v>
      </c>
      <c r="F31" s="20">
        <v>60</v>
      </c>
      <c r="G31" s="53">
        <f t="shared" si="0"/>
        <v>60</v>
      </c>
      <c r="H31" s="53">
        <v>59</v>
      </c>
      <c r="I31" s="53"/>
      <c r="J31" s="53"/>
      <c r="K31" s="53"/>
      <c r="L31" s="53">
        <v>1</v>
      </c>
      <c r="M31" s="53"/>
      <c r="N31" s="53"/>
      <c r="O31" s="53"/>
      <c r="P31" s="53"/>
      <c r="Q31" s="53"/>
      <c r="R31" s="53"/>
      <c r="S31" s="53"/>
      <c r="T31" s="20"/>
      <c r="U31" s="39">
        <v>185000</v>
      </c>
      <c r="V31" s="39">
        <v>30000</v>
      </c>
      <c r="W31" s="39">
        <v>120000</v>
      </c>
      <c r="X31" s="20"/>
      <c r="Y31" s="67" t="s">
        <v>47</v>
      </c>
    </row>
    <row r="32" spans="1:25" s="5" customFormat="1" ht="23.25">
      <c r="A32" s="65">
        <v>27</v>
      </c>
      <c r="B32" s="20" t="s">
        <v>75</v>
      </c>
      <c r="C32" s="20" t="s">
        <v>13</v>
      </c>
      <c r="D32" s="22" t="s">
        <v>97</v>
      </c>
      <c r="E32" s="22" t="s">
        <v>82</v>
      </c>
      <c r="F32" s="20">
        <v>60</v>
      </c>
      <c r="G32" s="53">
        <f t="shared" si="0"/>
        <v>60</v>
      </c>
      <c r="H32" s="53">
        <v>58</v>
      </c>
      <c r="I32" s="53">
        <v>1</v>
      </c>
      <c r="J32" s="53">
        <v>1</v>
      </c>
      <c r="K32" s="53"/>
      <c r="L32" s="53"/>
      <c r="M32" s="53"/>
      <c r="N32" s="53"/>
      <c r="O32" s="53"/>
      <c r="P32" s="53"/>
      <c r="Q32" s="53"/>
      <c r="R32" s="53"/>
      <c r="S32" s="53"/>
      <c r="T32" s="20"/>
      <c r="U32" s="39">
        <v>310000</v>
      </c>
      <c r="V32" s="39">
        <v>90000</v>
      </c>
      <c r="W32" s="39">
        <v>108000</v>
      </c>
      <c r="X32" s="20"/>
      <c r="Y32" s="23" t="s">
        <v>99</v>
      </c>
    </row>
    <row r="33" spans="1:25" s="5" customFormat="1" ht="23.25">
      <c r="A33" s="65">
        <v>28</v>
      </c>
      <c r="B33" s="20" t="s">
        <v>75</v>
      </c>
      <c r="C33" s="20" t="s">
        <v>13</v>
      </c>
      <c r="D33" s="22" t="s">
        <v>98</v>
      </c>
      <c r="E33" s="22" t="s">
        <v>82</v>
      </c>
      <c r="F33" s="20">
        <v>60</v>
      </c>
      <c r="G33" s="53">
        <f t="shared" si="0"/>
        <v>60</v>
      </c>
      <c r="H33" s="53">
        <v>60</v>
      </c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20"/>
      <c r="U33" s="39">
        <v>310000</v>
      </c>
      <c r="V33" s="39">
        <v>90000</v>
      </c>
      <c r="W33" s="39">
        <v>108000</v>
      </c>
      <c r="X33" s="20"/>
      <c r="Y33" s="23" t="s">
        <v>100</v>
      </c>
    </row>
    <row r="34" spans="1:25" s="5" customFormat="1" ht="23.25">
      <c r="A34" s="65">
        <v>29</v>
      </c>
      <c r="B34" s="20" t="s">
        <v>75</v>
      </c>
      <c r="C34" s="20" t="s">
        <v>13</v>
      </c>
      <c r="D34" s="22" t="s">
        <v>101</v>
      </c>
      <c r="E34" s="22" t="s">
        <v>86</v>
      </c>
      <c r="F34" s="20">
        <v>25</v>
      </c>
      <c r="G34" s="53">
        <f t="shared" si="0"/>
        <v>25</v>
      </c>
      <c r="H34" s="53">
        <v>25</v>
      </c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20"/>
      <c r="U34" s="39">
        <v>310000</v>
      </c>
      <c r="V34" s="39">
        <f>144000/2</f>
        <v>72000</v>
      </c>
      <c r="W34" s="39">
        <f>180000/2</f>
        <v>90000</v>
      </c>
      <c r="X34" s="20"/>
      <c r="Y34" s="23" t="s">
        <v>103</v>
      </c>
    </row>
    <row r="35" spans="1:25" s="5" customFormat="1" ht="23.25">
      <c r="A35" s="65">
        <v>30</v>
      </c>
      <c r="B35" s="20" t="s">
        <v>75</v>
      </c>
      <c r="C35" s="20" t="s">
        <v>13</v>
      </c>
      <c r="D35" s="22" t="s">
        <v>102</v>
      </c>
      <c r="E35" s="22" t="s">
        <v>86</v>
      </c>
      <c r="F35" s="20">
        <v>30</v>
      </c>
      <c r="G35" s="53">
        <f t="shared" si="0"/>
        <v>30</v>
      </c>
      <c r="H35" s="53">
        <v>30</v>
      </c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20"/>
      <c r="U35" s="39">
        <v>310000</v>
      </c>
      <c r="V35" s="39">
        <f>144000/2</f>
        <v>72000</v>
      </c>
      <c r="W35" s="39">
        <f>180000/2</f>
        <v>90000</v>
      </c>
      <c r="X35" s="20"/>
      <c r="Y35" s="23" t="s">
        <v>104</v>
      </c>
    </row>
    <row r="36" spans="1:25" s="3" customFormat="1" ht="27">
      <c r="A36" s="68">
        <v>31</v>
      </c>
      <c r="B36" s="24" t="s">
        <v>75</v>
      </c>
      <c r="C36" s="24" t="s">
        <v>18</v>
      </c>
      <c r="D36" s="25" t="s">
        <v>19</v>
      </c>
      <c r="E36" s="24" t="s">
        <v>1</v>
      </c>
      <c r="F36" s="24">
        <v>150</v>
      </c>
      <c r="G36" s="24">
        <f t="shared" si="0"/>
        <v>150</v>
      </c>
      <c r="H36" s="24">
        <v>145</v>
      </c>
      <c r="I36" s="24">
        <v>1</v>
      </c>
      <c r="J36" s="24">
        <v>4</v>
      </c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40">
        <v>75000</v>
      </c>
      <c r="V36" s="40">
        <v>30000</v>
      </c>
      <c r="W36" s="40">
        <v>120000</v>
      </c>
      <c r="X36" s="24"/>
      <c r="Y36" s="69" t="s">
        <v>48</v>
      </c>
    </row>
    <row r="37" spans="1:25" ht="27">
      <c r="A37" s="68">
        <v>32</v>
      </c>
      <c r="B37" s="24" t="s">
        <v>75</v>
      </c>
      <c r="C37" s="24" t="s">
        <v>18</v>
      </c>
      <c r="D37" s="25" t="s">
        <v>20</v>
      </c>
      <c r="E37" s="24" t="s">
        <v>1</v>
      </c>
      <c r="F37" s="24">
        <v>120</v>
      </c>
      <c r="G37" s="24">
        <f t="shared" si="0"/>
        <v>120</v>
      </c>
      <c r="H37" s="24">
        <v>116</v>
      </c>
      <c r="I37" s="24">
        <v>1</v>
      </c>
      <c r="J37" s="24">
        <v>3</v>
      </c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40">
        <v>75000</v>
      </c>
      <c r="V37" s="40">
        <v>30000</v>
      </c>
      <c r="W37" s="40">
        <v>120000</v>
      </c>
      <c r="X37" s="24"/>
      <c r="Y37" s="69" t="s">
        <v>49</v>
      </c>
    </row>
    <row r="38" spans="1:25" ht="27">
      <c r="A38" s="68">
        <v>33</v>
      </c>
      <c r="B38" s="24" t="s">
        <v>75</v>
      </c>
      <c r="C38" s="24" t="s">
        <v>18</v>
      </c>
      <c r="D38" s="25" t="s">
        <v>21</v>
      </c>
      <c r="E38" s="24" t="s">
        <v>1</v>
      </c>
      <c r="F38" s="24">
        <v>120</v>
      </c>
      <c r="G38" s="24">
        <f t="shared" ref="G38:G59" si="1">SUM(H38+I38+J38+K38+L38+M38+N38+O38+P38+Q38+R38+S38+T38)</f>
        <v>120</v>
      </c>
      <c r="H38" s="24">
        <v>119</v>
      </c>
      <c r="I38" s="24"/>
      <c r="J38" s="24">
        <v>1</v>
      </c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40">
        <v>75000</v>
      </c>
      <c r="V38" s="40">
        <v>30000</v>
      </c>
      <c r="W38" s="40">
        <v>120000</v>
      </c>
      <c r="X38" s="24"/>
      <c r="Y38" s="69" t="s">
        <v>50</v>
      </c>
    </row>
    <row r="39" spans="1:25" ht="27">
      <c r="A39" s="68">
        <v>34</v>
      </c>
      <c r="B39" s="24" t="s">
        <v>75</v>
      </c>
      <c r="C39" s="24" t="s">
        <v>18</v>
      </c>
      <c r="D39" s="25" t="s">
        <v>22</v>
      </c>
      <c r="E39" s="24" t="s">
        <v>1</v>
      </c>
      <c r="F39" s="24">
        <v>120</v>
      </c>
      <c r="G39" s="24">
        <f t="shared" si="1"/>
        <v>120</v>
      </c>
      <c r="H39" s="24">
        <v>119</v>
      </c>
      <c r="I39" s="24"/>
      <c r="J39" s="24">
        <v>1</v>
      </c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40">
        <v>75000</v>
      </c>
      <c r="V39" s="40">
        <v>30000</v>
      </c>
      <c r="W39" s="40">
        <v>120000</v>
      </c>
      <c r="X39" s="24"/>
      <c r="Y39" s="70" t="s">
        <v>51</v>
      </c>
    </row>
    <row r="40" spans="1:25" ht="27">
      <c r="A40" s="68">
        <v>35</v>
      </c>
      <c r="B40" s="24" t="s">
        <v>75</v>
      </c>
      <c r="C40" s="24" t="s">
        <v>18</v>
      </c>
      <c r="D40" s="25" t="s">
        <v>23</v>
      </c>
      <c r="E40" s="24" t="s">
        <v>1</v>
      </c>
      <c r="F40" s="24">
        <v>80</v>
      </c>
      <c r="G40" s="24">
        <f t="shared" si="1"/>
        <v>80</v>
      </c>
      <c r="H40" s="24">
        <v>79</v>
      </c>
      <c r="I40" s="24"/>
      <c r="J40" s="24">
        <v>1</v>
      </c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40">
        <v>75000</v>
      </c>
      <c r="V40" s="40">
        <v>30000</v>
      </c>
      <c r="W40" s="40">
        <v>120000</v>
      </c>
      <c r="X40" s="24"/>
      <c r="Y40" s="69" t="s">
        <v>52</v>
      </c>
    </row>
    <row r="41" spans="1:25" ht="27">
      <c r="A41" s="68">
        <v>36</v>
      </c>
      <c r="B41" s="24" t="s">
        <v>75</v>
      </c>
      <c r="C41" s="24" t="s">
        <v>18</v>
      </c>
      <c r="D41" s="25" t="s">
        <v>24</v>
      </c>
      <c r="E41" s="24" t="s">
        <v>1</v>
      </c>
      <c r="F41" s="24">
        <v>80</v>
      </c>
      <c r="G41" s="24">
        <f t="shared" si="1"/>
        <v>80</v>
      </c>
      <c r="H41" s="24">
        <v>79</v>
      </c>
      <c r="I41" s="24"/>
      <c r="J41" s="24">
        <v>1</v>
      </c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40">
        <v>75000</v>
      </c>
      <c r="V41" s="40">
        <v>30000</v>
      </c>
      <c r="W41" s="40">
        <v>120000</v>
      </c>
      <c r="X41" s="24"/>
      <c r="Y41" s="69" t="s">
        <v>53</v>
      </c>
    </row>
    <row r="42" spans="1:25" ht="27">
      <c r="A42" s="68">
        <v>37</v>
      </c>
      <c r="B42" s="24" t="s">
        <v>75</v>
      </c>
      <c r="C42" s="24" t="s">
        <v>18</v>
      </c>
      <c r="D42" s="25" t="s">
        <v>25</v>
      </c>
      <c r="E42" s="24" t="s">
        <v>1</v>
      </c>
      <c r="F42" s="24">
        <v>80</v>
      </c>
      <c r="G42" s="24">
        <f t="shared" si="1"/>
        <v>80</v>
      </c>
      <c r="H42" s="24">
        <v>79</v>
      </c>
      <c r="I42" s="24"/>
      <c r="J42" s="24">
        <v>1</v>
      </c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40">
        <v>75000</v>
      </c>
      <c r="V42" s="40">
        <v>30000</v>
      </c>
      <c r="W42" s="40">
        <v>120000</v>
      </c>
      <c r="X42" s="24"/>
      <c r="Y42" s="69" t="s">
        <v>43</v>
      </c>
    </row>
    <row r="43" spans="1:25" ht="27">
      <c r="A43" s="68">
        <v>38</v>
      </c>
      <c r="B43" s="24" t="s">
        <v>75</v>
      </c>
      <c r="C43" s="24" t="s">
        <v>18</v>
      </c>
      <c r="D43" s="25" t="s">
        <v>26</v>
      </c>
      <c r="E43" s="24" t="s">
        <v>1</v>
      </c>
      <c r="F43" s="24">
        <v>80</v>
      </c>
      <c r="G43" s="24">
        <f t="shared" si="1"/>
        <v>80</v>
      </c>
      <c r="H43" s="24">
        <v>79</v>
      </c>
      <c r="I43" s="24"/>
      <c r="J43" s="24">
        <v>1</v>
      </c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40">
        <v>75000</v>
      </c>
      <c r="V43" s="40">
        <v>30000</v>
      </c>
      <c r="W43" s="40">
        <v>120000</v>
      </c>
      <c r="X43" s="24"/>
      <c r="Y43" s="69" t="s">
        <v>47</v>
      </c>
    </row>
    <row r="44" spans="1:25" s="6" customFormat="1" ht="23.25">
      <c r="A44" s="68">
        <v>39</v>
      </c>
      <c r="B44" s="24" t="s">
        <v>75</v>
      </c>
      <c r="C44" s="24" t="s">
        <v>18</v>
      </c>
      <c r="D44" s="26" t="s">
        <v>105</v>
      </c>
      <c r="E44" s="27" t="s">
        <v>82</v>
      </c>
      <c r="F44" s="24">
        <v>60</v>
      </c>
      <c r="G44" s="24">
        <f t="shared" si="1"/>
        <v>60</v>
      </c>
      <c r="H44" s="24">
        <v>60</v>
      </c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40">
        <v>129400</v>
      </c>
      <c r="V44" s="40">
        <v>90000</v>
      </c>
      <c r="W44" s="40">
        <v>108000</v>
      </c>
      <c r="X44" s="24"/>
      <c r="Y44" s="28" t="s">
        <v>92</v>
      </c>
    </row>
    <row r="45" spans="1:25" s="6" customFormat="1" ht="23.25">
      <c r="A45" s="68">
        <v>40</v>
      </c>
      <c r="B45" s="24" t="s">
        <v>75</v>
      </c>
      <c r="C45" s="24" t="s">
        <v>18</v>
      </c>
      <c r="D45" s="26" t="s">
        <v>106</v>
      </c>
      <c r="E45" s="27" t="s">
        <v>82</v>
      </c>
      <c r="F45" s="24">
        <v>60</v>
      </c>
      <c r="G45" s="24">
        <f t="shared" si="1"/>
        <v>60</v>
      </c>
      <c r="H45" s="24">
        <v>60</v>
      </c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40">
        <v>129400</v>
      </c>
      <c r="V45" s="40">
        <v>90000</v>
      </c>
      <c r="W45" s="40">
        <v>108000</v>
      </c>
      <c r="X45" s="24"/>
      <c r="Y45" s="28" t="s">
        <v>92</v>
      </c>
    </row>
    <row r="46" spans="1:25" s="6" customFormat="1" ht="23.25">
      <c r="A46" s="68">
        <v>41</v>
      </c>
      <c r="B46" s="24" t="s">
        <v>75</v>
      </c>
      <c r="C46" s="24" t="s">
        <v>18</v>
      </c>
      <c r="D46" s="26" t="s">
        <v>107</v>
      </c>
      <c r="E46" s="27" t="s">
        <v>82</v>
      </c>
      <c r="F46" s="24">
        <v>60</v>
      </c>
      <c r="G46" s="24">
        <f t="shared" si="1"/>
        <v>60</v>
      </c>
      <c r="H46" s="24">
        <v>60</v>
      </c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40">
        <v>129400</v>
      </c>
      <c r="V46" s="40">
        <v>90000</v>
      </c>
      <c r="W46" s="40">
        <v>108000</v>
      </c>
      <c r="X46" s="24"/>
      <c r="Y46" s="28" t="s">
        <v>92</v>
      </c>
    </row>
    <row r="47" spans="1:25" s="6" customFormat="1" ht="23.25">
      <c r="A47" s="68">
        <v>42</v>
      </c>
      <c r="B47" s="24" t="s">
        <v>75</v>
      </c>
      <c r="C47" s="24" t="s">
        <v>18</v>
      </c>
      <c r="D47" s="26" t="s">
        <v>19</v>
      </c>
      <c r="E47" s="27" t="s">
        <v>82</v>
      </c>
      <c r="F47" s="24">
        <v>60</v>
      </c>
      <c r="G47" s="24">
        <f t="shared" si="1"/>
        <v>60</v>
      </c>
      <c r="H47" s="24">
        <v>60</v>
      </c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40">
        <v>129400</v>
      </c>
      <c r="V47" s="40">
        <v>90000</v>
      </c>
      <c r="W47" s="40">
        <v>108000</v>
      </c>
      <c r="X47" s="24"/>
      <c r="Y47" s="28" t="s">
        <v>92</v>
      </c>
    </row>
    <row r="48" spans="1:25" s="6" customFormat="1" ht="23.25">
      <c r="A48" s="68">
        <v>43</v>
      </c>
      <c r="B48" s="24" t="s">
        <v>75</v>
      </c>
      <c r="C48" s="24" t="s">
        <v>18</v>
      </c>
      <c r="D48" s="27" t="s">
        <v>176</v>
      </c>
      <c r="E48" s="27" t="s">
        <v>82</v>
      </c>
      <c r="F48" s="24">
        <v>60</v>
      </c>
      <c r="G48" s="24">
        <f t="shared" si="1"/>
        <v>60</v>
      </c>
      <c r="H48" s="24">
        <v>60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40">
        <v>129400</v>
      </c>
      <c r="V48" s="40">
        <v>90000</v>
      </c>
      <c r="W48" s="40">
        <v>108000</v>
      </c>
      <c r="X48" s="24"/>
      <c r="Y48" s="28" t="s">
        <v>109</v>
      </c>
    </row>
    <row r="49" spans="1:25" s="6" customFormat="1" ht="23.25">
      <c r="A49" s="68">
        <v>44</v>
      </c>
      <c r="B49" s="24" t="s">
        <v>75</v>
      </c>
      <c r="C49" s="24" t="s">
        <v>18</v>
      </c>
      <c r="D49" s="27" t="s">
        <v>108</v>
      </c>
      <c r="E49" s="27" t="s">
        <v>82</v>
      </c>
      <c r="F49" s="24">
        <v>60</v>
      </c>
      <c r="G49" s="24">
        <f t="shared" si="1"/>
        <v>60</v>
      </c>
      <c r="H49" s="24">
        <v>60</v>
      </c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40">
        <v>129400</v>
      </c>
      <c r="V49" s="40">
        <v>90000</v>
      </c>
      <c r="W49" s="40">
        <v>108000</v>
      </c>
      <c r="X49" s="24"/>
      <c r="Y49" s="28" t="s">
        <v>110</v>
      </c>
    </row>
    <row r="50" spans="1:25" s="6" customFormat="1" ht="23.25">
      <c r="A50" s="68">
        <v>45</v>
      </c>
      <c r="B50" s="24" t="s">
        <v>75</v>
      </c>
      <c r="C50" s="24" t="s">
        <v>18</v>
      </c>
      <c r="D50" s="27" t="s">
        <v>111</v>
      </c>
      <c r="E50" s="27" t="s">
        <v>86</v>
      </c>
      <c r="F50" s="24">
        <v>60</v>
      </c>
      <c r="G50" s="24">
        <f t="shared" si="1"/>
        <v>60</v>
      </c>
      <c r="H50" s="24">
        <v>60</v>
      </c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40">
        <v>129000</v>
      </c>
      <c r="V50" s="40">
        <f>144000/2</f>
        <v>72000</v>
      </c>
      <c r="W50" s="40">
        <f>180000/2</f>
        <v>90000</v>
      </c>
      <c r="X50" s="24"/>
      <c r="Y50" s="28" t="s">
        <v>116</v>
      </c>
    </row>
    <row r="51" spans="1:25" s="7" customFormat="1" ht="23.25">
      <c r="A51" s="68">
        <v>46</v>
      </c>
      <c r="B51" s="24" t="s">
        <v>75</v>
      </c>
      <c r="C51" s="24" t="s">
        <v>18</v>
      </c>
      <c r="D51" s="26" t="s">
        <v>112</v>
      </c>
      <c r="E51" s="27" t="s">
        <v>86</v>
      </c>
      <c r="F51" s="24">
        <v>60</v>
      </c>
      <c r="G51" s="24">
        <f t="shared" si="1"/>
        <v>60</v>
      </c>
      <c r="H51" s="24">
        <v>60</v>
      </c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40">
        <v>129000</v>
      </c>
      <c r="V51" s="40">
        <f>144000/2</f>
        <v>72000</v>
      </c>
      <c r="W51" s="40">
        <f>180000/2</f>
        <v>90000</v>
      </c>
      <c r="X51" s="24"/>
      <c r="Y51" s="28" t="s">
        <v>116</v>
      </c>
    </row>
    <row r="52" spans="1:25" s="7" customFormat="1" ht="23.25">
      <c r="A52" s="68">
        <v>47</v>
      </c>
      <c r="B52" s="24" t="s">
        <v>75</v>
      </c>
      <c r="C52" s="24" t="s">
        <v>18</v>
      </c>
      <c r="D52" s="27" t="s">
        <v>113</v>
      </c>
      <c r="E52" s="27" t="s">
        <v>86</v>
      </c>
      <c r="F52" s="24">
        <v>60</v>
      </c>
      <c r="G52" s="24">
        <f t="shared" si="1"/>
        <v>60</v>
      </c>
      <c r="H52" s="24">
        <v>60</v>
      </c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40">
        <v>129000</v>
      </c>
      <c r="V52" s="40">
        <f>144000/2</f>
        <v>72000</v>
      </c>
      <c r="W52" s="40">
        <f>180000/2</f>
        <v>90000</v>
      </c>
      <c r="X52" s="24"/>
      <c r="Y52" s="28" t="s">
        <v>116</v>
      </c>
    </row>
    <row r="53" spans="1:25" s="7" customFormat="1" ht="23.25">
      <c r="A53" s="68">
        <v>48</v>
      </c>
      <c r="B53" s="24" t="s">
        <v>75</v>
      </c>
      <c r="C53" s="24" t="s">
        <v>18</v>
      </c>
      <c r="D53" s="26" t="s">
        <v>114</v>
      </c>
      <c r="E53" s="27" t="s">
        <v>86</v>
      </c>
      <c r="F53" s="24">
        <v>60</v>
      </c>
      <c r="G53" s="24">
        <f t="shared" si="1"/>
        <v>60</v>
      </c>
      <c r="H53" s="24">
        <v>60</v>
      </c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40">
        <v>129000</v>
      </c>
      <c r="V53" s="40">
        <f>144000/2</f>
        <v>72000</v>
      </c>
      <c r="W53" s="40">
        <f>180000/2</f>
        <v>90000</v>
      </c>
      <c r="X53" s="24"/>
      <c r="Y53" s="28" t="s">
        <v>117</v>
      </c>
    </row>
    <row r="54" spans="1:25" s="6" customFormat="1" ht="23.25">
      <c r="A54" s="68">
        <v>49</v>
      </c>
      <c r="B54" s="24" t="s">
        <v>75</v>
      </c>
      <c r="C54" s="24" t="s">
        <v>18</v>
      </c>
      <c r="D54" s="27" t="s">
        <v>115</v>
      </c>
      <c r="E54" s="27" t="s">
        <v>86</v>
      </c>
      <c r="F54" s="24">
        <v>60</v>
      </c>
      <c r="G54" s="24">
        <f t="shared" si="1"/>
        <v>60</v>
      </c>
      <c r="H54" s="24">
        <v>60</v>
      </c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40">
        <v>129000</v>
      </c>
      <c r="V54" s="40">
        <f>144000/2</f>
        <v>72000</v>
      </c>
      <c r="W54" s="40">
        <f>180000/2</f>
        <v>90000</v>
      </c>
      <c r="X54" s="24"/>
      <c r="Y54" s="28" t="s">
        <v>118</v>
      </c>
    </row>
    <row r="55" spans="1:25" s="3" customFormat="1" ht="27">
      <c r="A55" s="71">
        <v>50</v>
      </c>
      <c r="B55" s="29" t="s">
        <v>75</v>
      </c>
      <c r="C55" s="29" t="s">
        <v>76</v>
      </c>
      <c r="D55" s="29" t="s">
        <v>27</v>
      </c>
      <c r="E55" s="29" t="s">
        <v>1</v>
      </c>
      <c r="F55" s="29">
        <v>120</v>
      </c>
      <c r="G55" s="29">
        <f t="shared" si="1"/>
        <v>120</v>
      </c>
      <c r="H55" s="29">
        <v>116</v>
      </c>
      <c r="I55" s="29">
        <v>1</v>
      </c>
      <c r="J55" s="29">
        <v>2</v>
      </c>
      <c r="K55" s="29"/>
      <c r="L55" s="29">
        <v>1</v>
      </c>
      <c r="M55" s="29"/>
      <c r="N55" s="29"/>
      <c r="O55" s="29"/>
      <c r="P55" s="29"/>
      <c r="Q55" s="29"/>
      <c r="R55" s="29"/>
      <c r="S55" s="29"/>
      <c r="T55" s="29"/>
      <c r="U55" s="72">
        <v>117000</v>
      </c>
      <c r="V55" s="72">
        <v>25000</v>
      </c>
      <c r="W55" s="72">
        <v>80000</v>
      </c>
      <c r="X55" s="29"/>
      <c r="Y55" s="73" t="s">
        <v>54</v>
      </c>
    </row>
    <row r="56" spans="1:25" ht="27">
      <c r="A56" s="71">
        <v>51</v>
      </c>
      <c r="B56" s="29" t="s">
        <v>75</v>
      </c>
      <c r="C56" s="29" t="s">
        <v>76</v>
      </c>
      <c r="D56" s="29" t="s">
        <v>28</v>
      </c>
      <c r="E56" s="29" t="s">
        <v>1</v>
      </c>
      <c r="F56" s="29">
        <v>100</v>
      </c>
      <c r="G56" s="29">
        <f t="shared" si="1"/>
        <v>100</v>
      </c>
      <c r="H56" s="29">
        <v>97</v>
      </c>
      <c r="I56" s="29">
        <v>1</v>
      </c>
      <c r="J56" s="29">
        <v>1</v>
      </c>
      <c r="K56" s="29"/>
      <c r="L56" s="29">
        <v>1</v>
      </c>
      <c r="M56" s="29"/>
      <c r="N56" s="29"/>
      <c r="O56" s="29"/>
      <c r="P56" s="29"/>
      <c r="Q56" s="29"/>
      <c r="R56" s="29"/>
      <c r="S56" s="29"/>
      <c r="T56" s="29"/>
      <c r="U56" s="72">
        <v>117000</v>
      </c>
      <c r="V56" s="72">
        <v>25000</v>
      </c>
      <c r="W56" s="72">
        <v>80000</v>
      </c>
      <c r="X56" s="29"/>
      <c r="Y56" s="73" t="s">
        <v>55</v>
      </c>
    </row>
    <row r="57" spans="1:25" ht="27">
      <c r="A57" s="71">
        <v>52</v>
      </c>
      <c r="B57" s="29" t="s">
        <v>75</v>
      </c>
      <c r="C57" s="29" t="s">
        <v>76</v>
      </c>
      <c r="D57" s="29" t="s">
        <v>29</v>
      </c>
      <c r="E57" s="29" t="s">
        <v>1</v>
      </c>
      <c r="F57" s="29">
        <v>80</v>
      </c>
      <c r="G57" s="29">
        <f t="shared" si="1"/>
        <v>80</v>
      </c>
      <c r="H57" s="29">
        <v>80</v>
      </c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72">
        <v>117000</v>
      </c>
      <c r="V57" s="72">
        <v>30000</v>
      </c>
      <c r="W57" s="72">
        <v>120000</v>
      </c>
      <c r="X57" s="29"/>
      <c r="Y57" s="73" t="s">
        <v>56</v>
      </c>
    </row>
    <row r="58" spans="1:25" ht="27">
      <c r="A58" s="71">
        <v>53</v>
      </c>
      <c r="B58" s="29" t="s">
        <v>75</v>
      </c>
      <c r="C58" s="29" t="s">
        <v>76</v>
      </c>
      <c r="D58" s="29" t="s">
        <v>30</v>
      </c>
      <c r="E58" s="29" t="s">
        <v>1</v>
      </c>
      <c r="F58" s="29">
        <v>80</v>
      </c>
      <c r="G58" s="29">
        <f t="shared" si="1"/>
        <v>80</v>
      </c>
      <c r="H58" s="29">
        <v>79</v>
      </c>
      <c r="I58" s="29">
        <v>1</v>
      </c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72">
        <v>117000</v>
      </c>
      <c r="V58" s="72">
        <v>30000</v>
      </c>
      <c r="W58" s="72">
        <v>120000</v>
      </c>
      <c r="X58" s="29"/>
      <c r="Y58" s="74" t="s">
        <v>57</v>
      </c>
    </row>
    <row r="59" spans="1:25" ht="27">
      <c r="A59" s="71">
        <v>54</v>
      </c>
      <c r="B59" s="29" t="s">
        <v>75</v>
      </c>
      <c r="C59" s="29" t="s">
        <v>76</v>
      </c>
      <c r="D59" s="29" t="s">
        <v>31</v>
      </c>
      <c r="E59" s="29" t="s">
        <v>1</v>
      </c>
      <c r="F59" s="29">
        <v>80</v>
      </c>
      <c r="G59" s="29">
        <f t="shared" si="1"/>
        <v>80</v>
      </c>
      <c r="H59" s="29">
        <v>77</v>
      </c>
      <c r="I59" s="29">
        <v>1</v>
      </c>
      <c r="J59" s="29"/>
      <c r="K59" s="29"/>
      <c r="L59" s="29"/>
      <c r="M59" s="29"/>
      <c r="N59" s="29"/>
      <c r="O59" s="29">
        <v>2</v>
      </c>
      <c r="P59" s="29"/>
      <c r="Q59" s="29"/>
      <c r="R59" s="29"/>
      <c r="S59" s="29"/>
      <c r="T59" s="29"/>
      <c r="U59" s="72">
        <v>117000</v>
      </c>
      <c r="V59" s="72">
        <v>30000</v>
      </c>
      <c r="W59" s="72">
        <v>120000</v>
      </c>
      <c r="X59" s="29"/>
      <c r="Y59" s="74" t="s">
        <v>56</v>
      </c>
    </row>
    <row r="60" spans="1:25" ht="27">
      <c r="A60" s="71">
        <v>55</v>
      </c>
      <c r="B60" s="29" t="s">
        <v>75</v>
      </c>
      <c r="C60" s="29" t="s">
        <v>76</v>
      </c>
      <c r="D60" s="29" t="s">
        <v>32</v>
      </c>
      <c r="E60" s="29" t="s">
        <v>1</v>
      </c>
      <c r="F60" s="29">
        <v>60</v>
      </c>
      <c r="G60" s="29">
        <v>60</v>
      </c>
      <c r="H60" s="29">
        <v>58</v>
      </c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72">
        <v>117000</v>
      </c>
      <c r="V60" s="72">
        <v>30000</v>
      </c>
      <c r="W60" s="72">
        <v>120000</v>
      </c>
      <c r="X60" s="29"/>
      <c r="Y60" s="74" t="s">
        <v>56</v>
      </c>
    </row>
    <row r="61" spans="1:25" ht="27">
      <c r="A61" s="71">
        <v>56</v>
      </c>
      <c r="B61" s="29" t="s">
        <v>75</v>
      </c>
      <c r="C61" s="29" t="s">
        <v>76</v>
      </c>
      <c r="D61" s="29" t="s">
        <v>33</v>
      </c>
      <c r="E61" s="29" t="s">
        <v>1</v>
      </c>
      <c r="F61" s="29">
        <v>70</v>
      </c>
      <c r="G61" s="29">
        <f t="shared" ref="G61:G80" si="2">SUM(H61+I61+J61+K61+L61+M61+N61+O61+P61+Q61+R61+S61+T61)</f>
        <v>70</v>
      </c>
      <c r="H61" s="29">
        <v>68</v>
      </c>
      <c r="I61" s="29"/>
      <c r="J61" s="29"/>
      <c r="K61" s="29"/>
      <c r="L61" s="29"/>
      <c r="M61" s="29"/>
      <c r="N61" s="29"/>
      <c r="O61" s="29">
        <v>2</v>
      </c>
      <c r="P61" s="29"/>
      <c r="Q61" s="29"/>
      <c r="R61" s="29"/>
      <c r="S61" s="29"/>
      <c r="T61" s="29"/>
      <c r="U61" s="72">
        <v>117000</v>
      </c>
      <c r="V61" s="72">
        <v>30000</v>
      </c>
      <c r="W61" s="72">
        <v>120000</v>
      </c>
      <c r="X61" s="29"/>
      <c r="Y61" s="74" t="s">
        <v>44</v>
      </c>
    </row>
    <row r="62" spans="1:25" s="8" customFormat="1" ht="45.75">
      <c r="A62" s="71">
        <v>57</v>
      </c>
      <c r="B62" s="29" t="s">
        <v>75</v>
      </c>
      <c r="C62" s="29" t="s">
        <v>76</v>
      </c>
      <c r="D62" s="30" t="s">
        <v>119</v>
      </c>
      <c r="E62" s="30" t="s">
        <v>82</v>
      </c>
      <c r="F62" s="29">
        <v>80</v>
      </c>
      <c r="G62" s="29">
        <f t="shared" si="2"/>
        <v>80</v>
      </c>
      <c r="H62" s="29">
        <v>80</v>
      </c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72">
        <v>236400</v>
      </c>
      <c r="V62" s="72">
        <v>90000</v>
      </c>
      <c r="W62" s="72">
        <v>108000</v>
      </c>
      <c r="X62" s="29"/>
      <c r="Y62" s="31" t="s">
        <v>135</v>
      </c>
    </row>
    <row r="63" spans="1:25" s="8" customFormat="1" ht="45.75">
      <c r="A63" s="71">
        <v>58</v>
      </c>
      <c r="B63" s="29" t="s">
        <v>75</v>
      </c>
      <c r="C63" s="29" t="s">
        <v>76</v>
      </c>
      <c r="D63" s="30" t="s">
        <v>120</v>
      </c>
      <c r="E63" s="30" t="s">
        <v>82</v>
      </c>
      <c r="F63" s="29">
        <v>40</v>
      </c>
      <c r="G63" s="29">
        <f t="shared" si="2"/>
        <v>40</v>
      </c>
      <c r="H63" s="29">
        <v>40</v>
      </c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72">
        <v>236400</v>
      </c>
      <c r="V63" s="72">
        <v>90000</v>
      </c>
      <c r="W63" s="72">
        <v>108000</v>
      </c>
      <c r="X63" s="29"/>
      <c r="Y63" s="31" t="s">
        <v>135</v>
      </c>
    </row>
    <row r="64" spans="1:25" s="8" customFormat="1" ht="57">
      <c r="A64" s="71">
        <v>59</v>
      </c>
      <c r="B64" s="29" t="s">
        <v>75</v>
      </c>
      <c r="C64" s="29" t="s">
        <v>76</v>
      </c>
      <c r="D64" s="30" t="s">
        <v>121</v>
      </c>
      <c r="E64" s="30" t="s">
        <v>82</v>
      </c>
      <c r="F64" s="29">
        <v>80</v>
      </c>
      <c r="G64" s="29">
        <f t="shared" si="2"/>
        <v>80</v>
      </c>
      <c r="H64" s="29">
        <v>80</v>
      </c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72">
        <v>236400</v>
      </c>
      <c r="V64" s="72">
        <v>90000</v>
      </c>
      <c r="W64" s="72">
        <v>108000</v>
      </c>
      <c r="X64" s="29"/>
      <c r="Y64" s="31" t="s">
        <v>135</v>
      </c>
    </row>
    <row r="65" spans="1:25" s="8" customFormat="1" ht="45.75">
      <c r="A65" s="71">
        <v>60</v>
      </c>
      <c r="B65" s="29" t="s">
        <v>75</v>
      </c>
      <c r="C65" s="29" t="s">
        <v>76</v>
      </c>
      <c r="D65" s="30" t="s">
        <v>122</v>
      </c>
      <c r="E65" s="30" t="s">
        <v>82</v>
      </c>
      <c r="F65" s="29">
        <v>60</v>
      </c>
      <c r="G65" s="29">
        <f t="shared" si="2"/>
        <v>60</v>
      </c>
      <c r="H65" s="29">
        <v>60</v>
      </c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72">
        <v>236400</v>
      </c>
      <c r="V65" s="72">
        <v>90000</v>
      </c>
      <c r="W65" s="72">
        <v>108000</v>
      </c>
      <c r="X65" s="29"/>
      <c r="Y65" s="31" t="s">
        <v>135</v>
      </c>
    </row>
    <row r="66" spans="1:25" s="8" customFormat="1" ht="45.75">
      <c r="A66" s="71">
        <v>61</v>
      </c>
      <c r="B66" s="29" t="s">
        <v>75</v>
      </c>
      <c r="C66" s="29" t="s">
        <v>76</v>
      </c>
      <c r="D66" s="30" t="s">
        <v>123</v>
      </c>
      <c r="E66" s="30" t="s">
        <v>82</v>
      </c>
      <c r="F66" s="29">
        <v>30</v>
      </c>
      <c r="G66" s="29">
        <f t="shared" si="2"/>
        <v>30</v>
      </c>
      <c r="H66" s="29">
        <v>30</v>
      </c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72">
        <v>236400</v>
      </c>
      <c r="V66" s="72">
        <v>90000</v>
      </c>
      <c r="W66" s="72">
        <v>108000</v>
      </c>
      <c r="X66" s="29"/>
      <c r="Y66" s="31" t="s">
        <v>135</v>
      </c>
    </row>
    <row r="67" spans="1:25" s="8" customFormat="1" ht="45.75">
      <c r="A67" s="71">
        <v>62</v>
      </c>
      <c r="B67" s="29" t="s">
        <v>75</v>
      </c>
      <c r="C67" s="29" t="s">
        <v>76</v>
      </c>
      <c r="D67" s="30" t="s">
        <v>124</v>
      </c>
      <c r="E67" s="30" t="s">
        <v>82</v>
      </c>
      <c r="F67" s="29">
        <v>30</v>
      </c>
      <c r="G67" s="29">
        <f t="shared" si="2"/>
        <v>30</v>
      </c>
      <c r="H67" s="29">
        <v>30</v>
      </c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72">
        <v>236400</v>
      </c>
      <c r="V67" s="72">
        <v>90000</v>
      </c>
      <c r="W67" s="72">
        <v>108000</v>
      </c>
      <c r="X67" s="29"/>
      <c r="Y67" s="31" t="s">
        <v>135</v>
      </c>
    </row>
    <row r="68" spans="1:25" s="8" customFormat="1" ht="45.75">
      <c r="A68" s="71">
        <v>63</v>
      </c>
      <c r="B68" s="29" t="s">
        <v>75</v>
      </c>
      <c r="C68" s="29" t="s">
        <v>76</v>
      </c>
      <c r="D68" s="30" t="s">
        <v>125</v>
      </c>
      <c r="E68" s="30" t="s">
        <v>82</v>
      </c>
      <c r="F68" s="29">
        <v>30</v>
      </c>
      <c r="G68" s="29">
        <f t="shared" si="2"/>
        <v>30</v>
      </c>
      <c r="H68" s="29">
        <v>30</v>
      </c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72">
        <v>236400</v>
      </c>
      <c r="V68" s="72">
        <v>90000</v>
      </c>
      <c r="W68" s="72">
        <v>108000</v>
      </c>
      <c r="X68" s="29"/>
      <c r="Y68" s="31" t="s">
        <v>135</v>
      </c>
    </row>
    <row r="69" spans="1:25" s="8" customFormat="1" ht="45.75">
      <c r="A69" s="71">
        <v>64</v>
      </c>
      <c r="B69" s="29" t="s">
        <v>75</v>
      </c>
      <c r="C69" s="29" t="s">
        <v>76</v>
      </c>
      <c r="D69" s="30" t="s">
        <v>126</v>
      </c>
      <c r="E69" s="30" t="s">
        <v>82</v>
      </c>
      <c r="F69" s="29">
        <v>80</v>
      </c>
      <c r="G69" s="29">
        <f t="shared" si="2"/>
        <v>80</v>
      </c>
      <c r="H69" s="29">
        <v>80</v>
      </c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72">
        <v>236400</v>
      </c>
      <c r="V69" s="72">
        <v>90000</v>
      </c>
      <c r="W69" s="72">
        <v>108000</v>
      </c>
      <c r="X69" s="29"/>
      <c r="Y69" s="31" t="s">
        <v>135</v>
      </c>
    </row>
    <row r="70" spans="1:25" s="8" customFormat="1" ht="45.75">
      <c r="A70" s="71">
        <v>65</v>
      </c>
      <c r="B70" s="29" t="s">
        <v>75</v>
      </c>
      <c r="C70" s="29" t="s">
        <v>76</v>
      </c>
      <c r="D70" s="30" t="s">
        <v>127</v>
      </c>
      <c r="E70" s="30" t="s">
        <v>82</v>
      </c>
      <c r="F70" s="29">
        <v>40</v>
      </c>
      <c r="G70" s="29">
        <f t="shared" si="2"/>
        <v>40</v>
      </c>
      <c r="H70" s="29">
        <v>40</v>
      </c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72">
        <v>236400</v>
      </c>
      <c r="V70" s="72">
        <v>90000</v>
      </c>
      <c r="W70" s="72">
        <v>108000</v>
      </c>
      <c r="X70" s="29"/>
      <c r="Y70" s="31" t="s">
        <v>135</v>
      </c>
    </row>
    <row r="71" spans="1:25" s="8" customFormat="1" ht="45.75">
      <c r="A71" s="71">
        <v>66</v>
      </c>
      <c r="B71" s="29" t="s">
        <v>75</v>
      </c>
      <c r="C71" s="29" t="s">
        <v>76</v>
      </c>
      <c r="D71" s="30" t="s">
        <v>128</v>
      </c>
      <c r="E71" s="30" t="s">
        <v>82</v>
      </c>
      <c r="F71" s="29">
        <v>40</v>
      </c>
      <c r="G71" s="29">
        <f t="shared" si="2"/>
        <v>40</v>
      </c>
      <c r="H71" s="29">
        <v>40</v>
      </c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72">
        <v>236400</v>
      </c>
      <c r="V71" s="72">
        <v>90000</v>
      </c>
      <c r="W71" s="72">
        <v>108000</v>
      </c>
      <c r="X71" s="29"/>
      <c r="Y71" s="31" t="s">
        <v>135</v>
      </c>
    </row>
    <row r="72" spans="1:25" s="8" customFormat="1" ht="34.5">
      <c r="A72" s="71">
        <v>67</v>
      </c>
      <c r="B72" s="29" t="s">
        <v>75</v>
      </c>
      <c r="C72" s="29" t="s">
        <v>76</v>
      </c>
      <c r="D72" s="30" t="s">
        <v>129</v>
      </c>
      <c r="E72" s="30" t="s">
        <v>82</v>
      </c>
      <c r="F72" s="29">
        <v>80</v>
      </c>
      <c r="G72" s="29">
        <f t="shared" si="2"/>
        <v>80</v>
      </c>
      <c r="H72" s="29">
        <v>80</v>
      </c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72">
        <v>236400</v>
      </c>
      <c r="V72" s="72">
        <v>90000</v>
      </c>
      <c r="W72" s="72">
        <v>108000</v>
      </c>
      <c r="X72" s="29"/>
      <c r="Y72" s="31" t="s">
        <v>136</v>
      </c>
    </row>
    <row r="73" spans="1:25" s="8" customFormat="1" ht="34.5">
      <c r="A73" s="71">
        <v>68</v>
      </c>
      <c r="B73" s="29" t="s">
        <v>75</v>
      </c>
      <c r="C73" s="29" t="s">
        <v>76</v>
      </c>
      <c r="D73" s="30" t="s">
        <v>130</v>
      </c>
      <c r="E73" s="30" t="s">
        <v>82</v>
      </c>
      <c r="F73" s="29">
        <v>60</v>
      </c>
      <c r="G73" s="29">
        <f t="shared" si="2"/>
        <v>60</v>
      </c>
      <c r="H73" s="29">
        <v>60</v>
      </c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72">
        <v>236400</v>
      </c>
      <c r="V73" s="72">
        <v>90000</v>
      </c>
      <c r="W73" s="72">
        <v>108000</v>
      </c>
      <c r="X73" s="29"/>
      <c r="Y73" s="31" t="s">
        <v>137</v>
      </c>
    </row>
    <row r="74" spans="1:25" s="8" customFormat="1" ht="23.25">
      <c r="A74" s="71">
        <v>69</v>
      </c>
      <c r="B74" s="29" t="s">
        <v>75</v>
      </c>
      <c r="C74" s="29" t="s">
        <v>76</v>
      </c>
      <c r="D74" s="30" t="s">
        <v>131</v>
      </c>
      <c r="E74" s="30" t="s">
        <v>82</v>
      </c>
      <c r="F74" s="29">
        <v>60</v>
      </c>
      <c r="G74" s="29">
        <f t="shared" si="2"/>
        <v>60</v>
      </c>
      <c r="H74" s="29">
        <v>60</v>
      </c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72">
        <v>236400</v>
      </c>
      <c r="V74" s="72">
        <v>90000</v>
      </c>
      <c r="W74" s="72">
        <v>108000</v>
      </c>
      <c r="X74" s="29"/>
      <c r="Y74" s="31" t="s">
        <v>138</v>
      </c>
    </row>
    <row r="75" spans="1:25" s="8" customFormat="1" ht="23.25">
      <c r="A75" s="71">
        <v>70</v>
      </c>
      <c r="B75" s="29" t="s">
        <v>75</v>
      </c>
      <c r="C75" s="29" t="s">
        <v>76</v>
      </c>
      <c r="D75" s="30" t="s">
        <v>132</v>
      </c>
      <c r="E75" s="30" t="s">
        <v>82</v>
      </c>
      <c r="F75" s="29">
        <v>50</v>
      </c>
      <c r="G75" s="29">
        <f t="shared" si="2"/>
        <v>50</v>
      </c>
      <c r="H75" s="29">
        <v>50</v>
      </c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72">
        <v>236400</v>
      </c>
      <c r="V75" s="72">
        <v>90000</v>
      </c>
      <c r="W75" s="72">
        <v>108000</v>
      </c>
      <c r="X75" s="29"/>
      <c r="Y75" s="31" t="s">
        <v>138</v>
      </c>
    </row>
    <row r="76" spans="1:25" s="8" customFormat="1" ht="23.25">
      <c r="A76" s="71">
        <v>71</v>
      </c>
      <c r="B76" s="29" t="s">
        <v>75</v>
      </c>
      <c r="C76" s="29" t="s">
        <v>76</v>
      </c>
      <c r="D76" s="30" t="s">
        <v>133</v>
      </c>
      <c r="E76" s="30" t="s">
        <v>82</v>
      </c>
      <c r="F76" s="29">
        <v>30</v>
      </c>
      <c r="G76" s="29">
        <f t="shared" si="2"/>
        <v>30</v>
      </c>
      <c r="H76" s="29">
        <v>30</v>
      </c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72">
        <v>236400</v>
      </c>
      <c r="V76" s="72">
        <v>90000</v>
      </c>
      <c r="W76" s="72">
        <v>108000</v>
      </c>
      <c r="X76" s="29"/>
      <c r="Y76" s="31" t="s">
        <v>139</v>
      </c>
    </row>
    <row r="77" spans="1:25" s="8" customFormat="1" ht="23.25">
      <c r="A77" s="71">
        <v>72</v>
      </c>
      <c r="B77" s="29" t="s">
        <v>75</v>
      </c>
      <c r="C77" s="29" t="s">
        <v>76</v>
      </c>
      <c r="D77" s="30" t="s">
        <v>134</v>
      </c>
      <c r="E77" s="30" t="s">
        <v>82</v>
      </c>
      <c r="F77" s="29">
        <v>60</v>
      </c>
      <c r="G77" s="29">
        <f t="shared" si="2"/>
        <v>60</v>
      </c>
      <c r="H77" s="29">
        <v>60</v>
      </c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72">
        <v>236400</v>
      </c>
      <c r="V77" s="72">
        <v>90000</v>
      </c>
      <c r="W77" s="72">
        <v>108000</v>
      </c>
      <c r="X77" s="29"/>
      <c r="Y77" s="31" t="s">
        <v>140</v>
      </c>
    </row>
    <row r="78" spans="1:25" s="8" customFormat="1" ht="23.25">
      <c r="A78" s="71">
        <v>73</v>
      </c>
      <c r="B78" s="29" t="s">
        <v>75</v>
      </c>
      <c r="C78" s="29" t="s">
        <v>76</v>
      </c>
      <c r="D78" s="30" t="s">
        <v>141</v>
      </c>
      <c r="E78" s="30" t="s">
        <v>86</v>
      </c>
      <c r="F78" s="29">
        <v>30</v>
      </c>
      <c r="G78" s="29">
        <f t="shared" si="2"/>
        <v>30</v>
      </c>
      <c r="H78" s="29">
        <v>30</v>
      </c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72">
        <v>185000</v>
      </c>
      <c r="V78" s="72">
        <f>144000/2</f>
        <v>72000</v>
      </c>
      <c r="W78" s="72">
        <f>180000/2</f>
        <v>90000</v>
      </c>
      <c r="X78" s="29"/>
      <c r="Y78" s="31" t="s">
        <v>144</v>
      </c>
    </row>
    <row r="79" spans="1:25" s="8" customFormat="1" ht="34.5">
      <c r="A79" s="71">
        <v>74</v>
      </c>
      <c r="B79" s="29" t="s">
        <v>75</v>
      </c>
      <c r="C79" s="29" t="s">
        <v>76</v>
      </c>
      <c r="D79" s="30" t="s">
        <v>142</v>
      </c>
      <c r="E79" s="30" t="s">
        <v>86</v>
      </c>
      <c r="F79" s="29">
        <v>100</v>
      </c>
      <c r="G79" s="29">
        <f t="shared" si="2"/>
        <v>100</v>
      </c>
      <c r="H79" s="29">
        <v>100</v>
      </c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72">
        <v>185000</v>
      </c>
      <c r="V79" s="72">
        <f>144000/2</f>
        <v>72000</v>
      </c>
      <c r="W79" s="72">
        <f>180000/2</f>
        <v>90000</v>
      </c>
      <c r="X79" s="29"/>
      <c r="Y79" s="31" t="s">
        <v>145</v>
      </c>
    </row>
    <row r="80" spans="1:25" s="8" customFormat="1" ht="23.25">
      <c r="A80" s="71">
        <v>75</v>
      </c>
      <c r="B80" s="29" t="s">
        <v>75</v>
      </c>
      <c r="C80" s="29" t="s">
        <v>76</v>
      </c>
      <c r="D80" s="30" t="s">
        <v>143</v>
      </c>
      <c r="E80" s="30" t="s">
        <v>86</v>
      </c>
      <c r="F80" s="29">
        <v>60</v>
      </c>
      <c r="G80" s="29">
        <f t="shared" si="2"/>
        <v>60</v>
      </c>
      <c r="H80" s="29">
        <v>60</v>
      </c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72">
        <v>185000</v>
      </c>
      <c r="V80" s="72">
        <f>144000/2</f>
        <v>72000</v>
      </c>
      <c r="W80" s="72">
        <f>180000/2</f>
        <v>90000</v>
      </c>
      <c r="X80" s="29"/>
      <c r="Y80" s="31" t="s">
        <v>146</v>
      </c>
    </row>
    <row r="81" spans="1:25" s="3" customFormat="1" ht="27">
      <c r="A81" s="49">
        <v>76</v>
      </c>
      <c r="B81" s="32" t="s">
        <v>75</v>
      </c>
      <c r="C81" s="32" t="s">
        <v>77</v>
      </c>
      <c r="D81" s="32" t="s">
        <v>63</v>
      </c>
      <c r="E81" s="33" t="s">
        <v>1</v>
      </c>
      <c r="F81" s="33">
        <v>200</v>
      </c>
      <c r="G81" s="14">
        <v>194</v>
      </c>
      <c r="H81" s="14">
        <v>1</v>
      </c>
      <c r="I81" s="14"/>
      <c r="J81" s="14"/>
      <c r="K81" s="14">
        <v>1</v>
      </c>
      <c r="L81" s="14"/>
      <c r="M81" s="14"/>
      <c r="N81" s="14">
        <v>2</v>
      </c>
      <c r="O81" s="14">
        <v>2</v>
      </c>
      <c r="P81" s="14"/>
      <c r="Q81" s="14"/>
      <c r="R81" s="14"/>
      <c r="S81" s="14"/>
      <c r="T81" s="14"/>
      <c r="U81" s="54">
        <v>314000</v>
      </c>
      <c r="V81" s="54">
        <v>30000</v>
      </c>
      <c r="W81" s="54">
        <v>120000</v>
      </c>
      <c r="X81" s="14"/>
      <c r="Y81" s="75" t="s">
        <v>64</v>
      </c>
    </row>
    <row r="82" spans="1:25" ht="27">
      <c r="A82" s="49">
        <v>77</v>
      </c>
      <c r="B82" s="32" t="s">
        <v>75</v>
      </c>
      <c r="C82" s="32" t="s">
        <v>77</v>
      </c>
      <c r="D82" s="32" t="s">
        <v>68</v>
      </c>
      <c r="E82" s="33" t="s">
        <v>1</v>
      </c>
      <c r="F82" s="33">
        <v>130</v>
      </c>
      <c r="G82" s="14">
        <v>127</v>
      </c>
      <c r="H82" s="14">
        <v>1</v>
      </c>
      <c r="I82" s="14"/>
      <c r="J82" s="14"/>
      <c r="K82" s="14"/>
      <c r="L82" s="14"/>
      <c r="M82" s="14"/>
      <c r="N82" s="14">
        <v>1</v>
      </c>
      <c r="O82" s="14">
        <v>1</v>
      </c>
      <c r="P82" s="14"/>
      <c r="Q82" s="14"/>
      <c r="R82" s="14"/>
      <c r="S82" s="14"/>
      <c r="T82" s="14"/>
      <c r="U82" s="54">
        <v>314000</v>
      </c>
      <c r="V82" s="54">
        <v>30000</v>
      </c>
      <c r="W82" s="54">
        <v>120000</v>
      </c>
      <c r="X82" s="14"/>
      <c r="Y82" s="75" t="s">
        <v>65</v>
      </c>
    </row>
    <row r="83" spans="1:25" ht="27">
      <c r="A83" s="49">
        <v>78</v>
      </c>
      <c r="B83" s="32" t="s">
        <v>75</v>
      </c>
      <c r="C83" s="32" t="s">
        <v>77</v>
      </c>
      <c r="D83" s="32" t="s">
        <v>34</v>
      </c>
      <c r="E83" s="33" t="s">
        <v>1</v>
      </c>
      <c r="F83" s="33">
        <v>110</v>
      </c>
      <c r="G83" s="14">
        <v>109</v>
      </c>
      <c r="H83" s="14">
        <v>1</v>
      </c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54">
        <v>314000</v>
      </c>
      <c r="V83" s="54">
        <v>30000</v>
      </c>
      <c r="W83" s="54">
        <v>120000</v>
      </c>
      <c r="X83" s="14"/>
      <c r="Y83" s="75" t="s">
        <v>66</v>
      </c>
    </row>
    <row r="84" spans="1:25" ht="27">
      <c r="A84" s="49">
        <v>79</v>
      </c>
      <c r="B84" s="32" t="s">
        <v>75</v>
      </c>
      <c r="C84" s="32" t="s">
        <v>77</v>
      </c>
      <c r="D84" s="32" t="s">
        <v>35</v>
      </c>
      <c r="E84" s="33" t="s">
        <v>1</v>
      </c>
      <c r="F84" s="33">
        <v>80</v>
      </c>
      <c r="G84" s="14">
        <v>77</v>
      </c>
      <c r="H84" s="14">
        <v>1</v>
      </c>
      <c r="I84" s="14"/>
      <c r="J84" s="14"/>
      <c r="K84" s="14"/>
      <c r="L84" s="14"/>
      <c r="M84" s="14"/>
      <c r="N84" s="14"/>
      <c r="O84" s="14">
        <v>2</v>
      </c>
      <c r="P84" s="14"/>
      <c r="Q84" s="14"/>
      <c r="R84" s="14"/>
      <c r="S84" s="14"/>
      <c r="T84" s="14"/>
      <c r="U84" s="54">
        <v>314000</v>
      </c>
      <c r="V84" s="54">
        <v>30000</v>
      </c>
      <c r="W84" s="54">
        <v>120000</v>
      </c>
      <c r="X84" s="14"/>
      <c r="Y84" s="75" t="s">
        <v>67</v>
      </c>
    </row>
    <row r="85" spans="1:25" ht="27">
      <c r="A85" s="49">
        <v>80</v>
      </c>
      <c r="B85" s="32" t="s">
        <v>75</v>
      </c>
      <c r="C85" s="32" t="s">
        <v>77</v>
      </c>
      <c r="D85" s="32" t="s">
        <v>36</v>
      </c>
      <c r="E85" s="33" t="s">
        <v>1</v>
      </c>
      <c r="F85" s="33">
        <v>100</v>
      </c>
      <c r="G85" s="14">
        <v>99</v>
      </c>
      <c r="H85" s="14">
        <v>1</v>
      </c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54">
        <v>314000</v>
      </c>
      <c r="V85" s="54">
        <v>30000</v>
      </c>
      <c r="W85" s="54">
        <v>120000</v>
      </c>
      <c r="X85" s="14"/>
      <c r="Y85" s="75" t="s">
        <v>67</v>
      </c>
    </row>
    <row r="86" spans="1:25" ht="27.75" thickBot="1">
      <c r="A86" s="49">
        <v>81</v>
      </c>
      <c r="B86" s="32" t="s">
        <v>75</v>
      </c>
      <c r="C86" s="32" t="s">
        <v>77</v>
      </c>
      <c r="D86" s="32" t="s">
        <v>37</v>
      </c>
      <c r="E86" s="33" t="s">
        <v>1</v>
      </c>
      <c r="F86" s="33">
        <v>100</v>
      </c>
      <c r="G86" s="14">
        <v>97</v>
      </c>
      <c r="H86" s="14"/>
      <c r="I86" s="14"/>
      <c r="J86" s="14"/>
      <c r="K86" s="14"/>
      <c r="L86" s="14"/>
      <c r="M86" s="14"/>
      <c r="N86" s="14">
        <v>1</v>
      </c>
      <c r="O86" s="14">
        <v>1</v>
      </c>
      <c r="P86" s="14">
        <v>1</v>
      </c>
      <c r="Q86" s="14"/>
      <c r="R86" s="14"/>
      <c r="S86" s="14"/>
      <c r="T86" s="14"/>
      <c r="U86" s="54">
        <v>314000</v>
      </c>
      <c r="V86" s="54">
        <v>30000</v>
      </c>
      <c r="W86" s="54">
        <v>120000</v>
      </c>
      <c r="X86" s="14"/>
      <c r="Y86" s="75" t="s">
        <v>67</v>
      </c>
    </row>
    <row r="87" spans="1:25" s="10" customFormat="1" ht="24" thickBot="1">
      <c r="A87" s="49">
        <v>82</v>
      </c>
      <c r="B87" s="34" t="s">
        <v>75</v>
      </c>
      <c r="C87" s="34" t="s">
        <v>77</v>
      </c>
      <c r="D87" s="34" t="s">
        <v>147</v>
      </c>
      <c r="E87" s="34" t="s">
        <v>82</v>
      </c>
      <c r="F87" s="32">
        <v>120</v>
      </c>
      <c r="G87" s="14">
        <v>120</v>
      </c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54">
        <v>536700</v>
      </c>
      <c r="V87" s="54">
        <v>90000</v>
      </c>
      <c r="W87" s="54">
        <v>108000</v>
      </c>
      <c r="X87" s="14"/>
      <c r="Y87" s="18" t="s">
        <v>149</v>
      </c>
    </row>
    <row r="88" spans="1:25" s="9" customFormat="1" ht="29.25" customHeight="1">
      <c r="A88" s="49">
        <v>83</v>
      </c>
      <c r="B88" s="34" t="s">
        <v>75</v>
      </c>
      <c r="C88" s="34" t="s">
        <v>77</v>
      </c>
      <c r="D88" s="34" t="s">
        <v>148</v>
      </c>
      <c r="E88" s="34" t="s">
        <v>82</v>
      </c>
      <c r="F88" s="33">
        <v>100</v>
      </c>
      <c r="G88" s="14">
        <v>100</v>
      </c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54">
        <v>536700</v>
      </c>
      <c r="V88" s="54">
        <v>90000</v>
      </c>
      <c r="W88" s="54">
        <v>108000</v>
      </c>
      <c r="X88" s="14"/>
      <c r="Y88" s="18" t="s">
        <v>95</v>
      </c>
    </row>
    <row r="89" spans="1:25" ht="25.5" customHeight="1">
      <c r="A89" s="50">
        <v>84</v>
      </c>
      <c r="B89" s="35" t="s">
        <v>75</v>
      </c>
      <c r="C89" s="35" t="s">
        <v>77</v>
      </c>
      <c r="D89" s="35" t="s">
        <v>150</v>
      </c>
      <c r="E89" s="34" t="s">
        <v>86</v>
      </c>
      <c r="F89" s="33">
        <v>140</v>
      </c>
      <c r="G89" s="14">
        <v>140</v>
      </c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54">
        <v>537000</v>
      </c>
      <c r="V89" s="54">
        <f>144000/2</f>
        <v>72000</v>
      </c>
      <c r="W89" s="54">
        <f>180000/2</f>
        <v>90000</v>
      </c>
      <c r="X89" s="14"/>
      <c r="Y89" s="18" t="s">
        <v>66</v>
      </c>
    </row>
    <row r="90" spans="1:25" ht="28.5" customHeight="1" thickBot="1">
      <c r="A90" s="51">
        <v>85</v>
      </c>
      <c r="B90" s="41" t="s">
        <v>75</v>
      </c>
      <c r="C90" s="41" t="s">
        <v>77</v>
      </c>
      <c r="D90" s="41" t="s">
        <v>151</v>
      </c>
      <c r="E90" s="41" t="s">
        <v>86</v>
      </c>
      <c r="F90" s="42">
        <v>80</v>
      </c>
      <c r="G90" s="55">
        <v>80</v>
      </c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56"/>
      <c r="T90" s="56"/>
      <c r="U90" s="57">
        <v>537000</v>
      </c>
      <c r="V90" s="57">
        <f>144000/2</f>
        <v>72000</v>
      </c>
      <c r="W90" s="57">
        <f>180000/2</f>
        <v>90000</v>
      </c>
      <c r="X90" s="56"/>
      <c r="Y90" s="58" t="s">
        <v>95</v>
      </c>
    </row>
    <row r="91" spans="1:25">
      <c r="F91" s="1">
        <f>SUM(F18:F90)</f>
        <v>5055</v>
      </c>
    </row>
  </sheetData>
  <autoFilter ref="A5:Y90"/>
  <mergeCells count="20">
    <mergeCell ref="U3:U5"/>
    <mergeCell ref="V4:W4"/>
    <mergeCell ref="X3:X5"/>
    <mergeCell ref="Y3:Y5"/>
    <mergeCell ref="A3:A5"/>
    <mergeCell ref="H4:H5"/>
    <mergeCell ref="I4:I5"/>
    <mergeCell ref="J4:J5"/>
    <mergeCell ref="H3:T3"/>
    <mergeCell ref="K4:K5"/>
    <mergeCell ref="L4:L5"/>
    <mergeCell ref="M4:M5"/>
    <mergeCell ref="N4:N5"/>
    <mergeCell ref="O4:T4"/>
    <mergeCell ref="B3:B5"/>
    <mergeCell ref="C3:C5"/>
    <mergeCell ref="D3:D5"/>
    <mergeCell ref="E3:E5"/>
    <mergeCell ref="F3:F5"/>
    <mergeCell ref="G3:G5"/>
  </mergeCells>
  <pageMargins left="0.25" right="0.25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33" sqref="A33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Pustina</dc:creator>
  <cp:lastModifiedBy>User</cp:lastModifiedBy>
  <cp:lastPrinted>2016-05-09T12:44:30Z</cp:lastPrinted>
  <dcterms:created xsi:type="dcterms:W3CDTF">2013-03-11T14:51:21Z</dcterms:created>
  <dcterms:modified xsi:type="dcterms:W3CDTF">2016-08-09T14:14:26Z</dcterms:modified>
</cp:coreProperties>
</file>